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465" firstSheet="1" activeTab="3"/>
  </bookViews>
  <sheets>
    <sheet name="MSSNL" sheetId="1" state="hidden" r:id="rId1"/>
    <sheet name="教学设备" sheetId="2" r:id="rId2"/>
    <sheet name="教学设备新增" sheetId="3" r:id="rId3"/>
    <sheet name="教学设备更新" sheetId="4" r:id="rId4"/>
  </sheets>
  <definedNames/>
  <calcPr fullCalcOnLoad="1"/>
</workbook>
</file>

<file path=xl/sharedStrings.xml><?xml version="1.0" encoding="utf-8"?>
<sst xmlns="http://schemas.openxmlformats.org/spreadsheetml/2006/main" count="475" uniqueCount="214">
  <si>
    <t>应用电子技术实训室</t>
  </si>
  <si>
    <t>多媒体设备</t>
  </si>
  <si>
    <t>电脑</t>
  </si>
  <si>
    <t>空调</t>
  </si>
  <si>
    <t>交换机</t>
  </si>
  <si>
    <t>A3高速扫描仪</t>
  </si>
  <si>
    <t>高速扫描40ppm/80ipm ,200 页大容量ADF ,超声波重张检测，保证扫描精准 ,高负荷，日扫描量达5000 页 ,LED 光源，无需预热，低能耗，更高效</t>
  </si>
  <si>
    <t>多媒体学习终端</t>
  </si>
  <si>
    <t>拟报废</t>
  </si>
  <si>
    <t>48口千兆，带Vlan</t>
  </si>
  <si>
    <t>中央控制器</t>
  </si>
  <si>
    <t>集成多媒体控制</t>
  </si>
  <si>
    <t>多媒体影音</t>
  </si>
  <si>
    <t>音响、话筒、功放</t>
  </si>
  <si>
    <t>耳机麦克风</t>
  </si>
  <si>
    <t>报废</t>
  </si>
  <si>
    <t>服务器</t>
  </si>
  <si>
    <t>机柜式</t>
  </si>
  <si>
    <t>教学系统</t>
  </si>
  <si>
    <t>教学，考试，交互式学习一体化</t>
  </si>
  <si>
    <t>语言文化实训基地</t>
  </si>
  <si>
    <t>实训中心</t>
  </si>
  <si>
    <t>机房正版软件</t>
  </si>
  <si>
    <t>移动投影仪</t>
  </si>
  <si>
    <t>便携商务型,3LCD投影技术，4000流明，最大分辨率1280×800，投影镜头F = 1.8〜2.4, f = 24.0〜38.2毫米，接口：2个的RGB的D - Sub 15针，2个立体声迷你插孔，1个复合，1个S -视频， 1个RCA音频，1个HDMI，1个USB A型。投影距离：0.91-15.4米</t>
  </si>
  <si>
    <t>笔记本（配合移动投影仪用）</t>
  </si>
  <si>
    <t xml:space="preserve">Intel酷睿I7-3612QM ，LED液晶显示屏 ，12.5英寸屏幕， 4G 内存、带光驱、USB口:3个USB接口(其中1个USB 2.0兼容E-SATA/2个USB ），WINDOWS 7 HOME BASC操作系统 </t>
  </si>
  <si>
    <t>数码复印机</t>
  </si>
  <si>
    <t>首页复印时间7秒以内； 稿台扫描；最大原稿尺寸A3；双面打印；主机纸盒1层×250张（80g/m2纸张）、旁送100张；分辨率600dpi×600dpi；尺寸599×620×520mm ；复印速度：22页/分；灰度：256级；内存：32MB；连续复印1～99张；等比1：1±1.0%以下；放大1：1.22/1.41/2.00/4.00（4.00仅限在选择手册纸张时）；缩小1：0.81/0.70/0.50/0.25；预热时间：15秒以内；★带DF605双面自动送稿器及自动双面单元，可双面复印；</t>
  </si>
  <si>
    <t xml:space="preserve">
</t>
  </si>
  <si>
    <t>联想</t>
  </si>
  <si>
    <t>机柜</t>
  </si>
  <si>
    <t>易蒙</t>
  </si>
  <si>
    <t>海尔.3P</t>
  </si>
  <si>
    <t>教师机</t>
  </si>
  <si>
    <t>可移动黑板</t>
  </si>
  <si>
    <t>冰箱</t>
  </si>
  <si>
    <t>制冰机</t>
  </si>
  <si>
    <t>Inter i5处理器，4G内存，500G硬盘，19寸宽屏一体机</t>
  </si>
  <si>
    <t>电脑正在使用,运行速度较慢</t>
  </si>
  <si>
    <t>电脑</t>
  </si>
  <si>
    <t>数码相机</t>
  </si>
  <si>
    <t>佳能eos-550dk</t>
  </si>
  <si>
    <t>12台数码相机已坏，不好使用，像素太低)</t>
  </si>
  <si>
    <t>《电子报税》教学系统</t>
  </si>
  <si>
    <t>厦门网中网</t>
  </si>
  <si>
    <t>《创业之星》教学系统</t>
  </si>
  <si>
    <t>金蝶 V3.5</t>
  </si>
  <si>
    <t>会计从业题库系统</t>
  </si>
  <si>
    <t>华泽公司研发</t>
  </si>
  <si>
    <t>水泥标准稠度与凝结时间测定仪</t>
  </si>
  <si>
    <t>行程70mm，符合国家标准</t>
  </si>
  <si>
    <t>音箱、功放、有线话筒</t>
  </si>
  <si>
    <t>常规</t>
  </si>
  <si>
    <t>杭州擎洲软件升级</t>
  </si>
  <si>
    <t>浙江广达2010版定额软件2013工程量清单计价           新软件203-0729（50个节点</t>
  </si>
  <si>
    <t>光学经纬仪</t>
  </si>
  <si>
    <t>T6</t>
  </si>
  <si>
    <t>自动安平水准仪</t>
  </si>
  <si>
    <t>DS3</t>
  </si>
  <si>
    <t>广联达工程造价软件（广联达图形算量软件、广联达钢筋算量软件、广联达计价软件、广联达安装算量软件）</t>
  </si>
  <si>
    <t>工程量计算模拟实训软件作为工程估价课程设计的教学辅助系统，紧密结合工程实践的要求，让学生在经过老师授课之后，对工程量的计算内容进行有针对性的模拟实训，从而掌握实际工程中工程量的计算过程、要求与方法。</t>
  </si>
  <si>
    <t>广联达工程对量软件（广联达图形对量软件、广联达钢筋对量软件、广联达计价审核软件、广联达安装对量软件）</t>
  </si>
  <si>
    <t xml:space="preserve">主要针对工程结算阶段的工程量对比，招投标阶段标底工程量的确定、全过程造价管理、施工过程以及工程审计中的对量业务；在应用广联达图形算量、钢筋算量的过程可以方便进行的对比与审核，利于学生快速找软件应用过程的问题所在。
主要针对学生在学习软件过程过程中的
1、 定位主要差异慢 
2、 差异原因查找难
3、 容易漏掉差异项
4、 差异项的调改很麻烦
帮助学生快速（一键对比所有差异、快速找到量差），智能（根据空间位置智能对比、智能分析出差异原因），实用（多场景灵活使用）的解决发现偏差不好找原因的难题。
</t>
  </si>
  <si>
    <t>广联达教学评分软件（广联达图形评分软件、广联达钢筋评分软件、广联达计价评分软件、广联达安装评分软件）</t>
  </si>
  <si>
    <t>4套单机版</t>
  </si>
  <si>
    <t xml:space="preserve">广联达评分软件可以通过导入评分标准和学生提交文件的对比，快速打分、一键打分，通过评分报告评分结果，详细了解学生的得分扣分情况。 
主要针对老师在教学过程中难评测
1、 学生提交的作业量大
2、 作业内容多，容易漏看
3、 难以对比和分析学生的错漏问题
帮助老师快速评分（提供评分标准，通过导入评分标准，批量添加学生作业文件，进行对比）通过评分报告和评分结果，详细看到学生的成绩，成绩可以细化到每个构件，便于掌握学生的学习情况
</t>
  </si>
  <si>
    <t>空调</t>
  </si>
  <si>
    <t>3匹</t>
  </si>
  <si>
    <t>制图及读图实训室</t>
  </si>
  <si>
    <t>造价实训室</t>
  </si>
  <si>
    <t>餐厅实训室</t>
  </si>
  <si>
    <t>2014年教学仪器设备申购清单</t>
  </si>
  <si>
    <t>项目名称</t>
  </si>
  <si>
    <t>项目金额（万元）</t>
  </si>
  <si>
    <t>设备序号</t>
  </si>
  <si>
    <t>拟购置设备信息</t>
  </si>
  <si>
    <t>更新设备续填</t>
  </si>
  <si>
    <t>所属部门</t>
  </si>
  <si>
    <t>设备名称</t>
  </si>
  <si>
    <t>数量</t>
  </si>
  <si>
    <t>单价（万元）</t>
  </si>
  <si>
    <t>预算价格（万元）</t>
  </si>
  <si>
    <t>规格、技术参数</t>
  </si>
  <si>
    <t>原资产编号</t>
  </si>
  <si>
    <t>使用状态</t>
  </si>
  <si>
    <t>轮式摄像头分拣搬运机器人平台</t>
  </si>
  <si>
    <t>机电信息分院</t>
  </si>
  <si>
    <t>轮式光电分拣搬运机器人平台</t>
  </si>
  <si>
    <t>3D打印机</t>
  </si>
  <si>
    <t>机电实训中心</t>
  </si>
  <si>
    <t>电脑</t>
  </si>
  <si>
    <t>CPU/主频:Intel酷睿处理器i3-3240 /3.4GHz||主板:Intel H61芯片组||内存:2GB DDRIII||硬盘:500GB||显示器:19英寸宽屏液晶显示器||显卡:集成显卡||光驱:DVD刻录||显存:共享1G显存||机箱:塔式机箱||键盘:防水功能键盘||鼠标:USB光电鼠标||操作系统:DOS操作系统</t>
  </si>
  <si>
    <t>空调</t>
  </si>
  <si>
    <t>功率3匹以上</t>
  </si>
  <si>
    <t>交换机</t>
  </si>
  <si>
    <t>48口，100M以上</t>
  </si>
  <si>
    <t>机房管理系统</t>
  </si>
  <si>
    <t>外语外贸分院</t>
  </si>
  <si>
    <t>inteli5,19寸液晶，500G硬盘，4G内存，带专用语音解码卡（附带语音软件）</t>
  </si>
  <si>
    <t>20080727-20080775</t>
  </si>
  <si>
    <t>20080776-20080777</t>
  </si>
  <si>
    <t>win pro  8中文专业版</t>
  </si>
  <si>
    <t>office 2013中文专业版</t>
  </si>
  <si>
    <t>windows server 2012中文标准版</t>
  </si>
  <si>
    <t>windows server 2012客户端访问许可</t>
  </si>
  <si>
    <t>visual studio 2012中文专业版</t>
  </si>
  <si>
    <t>办公自动化实训室</t>
  </si>
  <si>
    <t>海尔</t>
  </si>
  <si>
    <t>美的、柜式，3p</t>
  </si>
  <si>
    <t>更新中使用</t>
  </si>
  <si>
    <t>20070521-20070532</t>
  </si>
  <si>
    <t>经管分院实训基地设备更新</t>
  </si>
  <si>
    <t>土木实训室设备新增</t>
  </si>
  <si>
    <t>建筑与艺术分院</t>
  </si>
  <si>
    <t>Inter i5处理器，4G内存，500G硬盘，19寸宽屏一体机</t>
  </si>
  <si>
    <t>多媒体设备</t>
  </si>
  <si>
    <t>投影仪、中控、电动幕布、视频分配器、功放、音箱、话筒、控制台</t>
  </si>
  <si>
    <t xml:space="preserve">
1.分拣搬运机器人比赛车体；2.定制控制板；3.比赛软件；4.6自由度机械手臂；5.8通道地面灰度检测模块；6.测距激光传感器；7.9轴惯性导航；8.摄像头模块</t>
  </si>
  <si>
    <t xml:space="preserve">
1.分拣搬运机器人比赛车体；2.C51控制板；3.比赛软件；4.手爪；5.QTI传感器套件；6.比赛场地及色块</t>
  </si>
  <si>
    <t xml:space="preserve">
打印尺寸：285*153*155mm
层分辨率设置：高：100微米 中：270微米  低：340微米
定位精度：x/y轴 ：11微米    Z轴：2.5微米
细丝直径：1.75mm   喷嘴直径：0.4mm    底座：喷镀钢板
机体：pvc板    打印平台：有机玻璃
输入电压：100-240V     2amps,50-60hz
支持材料：PLA细丝材料
连接：usb，支持无pc环境下sd卡直接打印。</t>
  </si>
  <si>
    <t xml:space="preserve">20080139-20080185
20080324-20080428
2007000920070011-20070021
</t>
  </si>
  <si>
    <t>多种教学上机安排模式，排课模式、免费模式、预约模式、分配机时模式，轻松管理机房教学上机；学生使用唯一帐号、实名、密码登陆，可指定机房、机器上机；多种上课管理模式，可实现正常机房排课，自动区分上课与业余上机学生身份，可实现免费机时分配管理，保证学生上机时间，实现课时量化统计，可实现免登陆开放式教学上机模式。</t>
  </si>
  <si>
    <t>20031748
20031745
20031746
20031752
20031749
20031751</t>
  </si>
  <si>
    <t>经管分院</t>
  </si>
  <si>
    <t>专用绘图桌+升降绘图櫈+1号图板、丁字尺、建筑制图标准、措施，建筑施工图设计教学光盘</t>
  </si>
  <si>
    <t>绘图桌椅、图板、丁字尺</t>
  </si>
  <si>
    <t>移动式篮球架</t>
  </si>
  <si>
    <t>直插式排球柱</t>
  </si>
  <si>
    <t>货架（放体育器材）</t>
  </si>
  <si>
    <t>2米*0.6米*2米</t>
  </si>
  <si>
    <t>形体房音响</t>
  </si>
  <si>
    <t>体质测试房电脑</t>
  </si>
  <si>
    <t>体质测试房电脑桌</t>
  </si>
  <si>
    <t>音响</t>
  </si>
  <si>
    <t>体育设施</t>
  </si>
  <si>
    <t>公教部</t>
  </si>
  <si>
    <t>合计</t>
  </si>
  <si>
    <t>投影仪、中控、电动幕布、视频分配器、功放、音箱、话筒、控制台、电源时序器</t>
  </si>
  <si>
    <t>柜式空调机</t>
  </si>
  <si>
    <t>奥克斯KFR－120LW/6302</t>
  </si>
  <si>
    <t>电脑桌椅</t>
  </si>
  <si>
    <t>义乌创美 1.2米 灰白</t>
  </si>
  <si>
    <t>多媒体设备</t>
  </si>
  <si>
    <t>视频分配器</t>
  </si>
  <si>
    <t>迈拓电子，MT-2502</t>
  </si>
  <si>
    <t>H3C S3100-52TP-SI</t>
  </si>
  <si>
    <t>针式打印机一台</t>
  </si>
  <si>
    <t>EPSON: LQ-630K</t>
  </si>
  <si>
    <t>办公电脑</t>
  </si>
  <si>
    <t>联想 Think M6100T</t>
  </si>
  <si>
    <r>
      <t>48</t>
    </r>
    <r>
      <rPr>
        <sz val="10"/>
        <rFont val="宋体"/>
        <family val="0"/>
      </rPr>
      <t>口交换机</t>
    </r>
  </si>
  <si>
    <t>创业班教室</t>
  </si>
  <si>
    <t>创业学院</t>
  </si>
  <si>
    <t>40节点网络版</t>
  </si>
  <si>
    <t>钢筋自动弯曲机</t>
  </si>
  <si>
    <t>金鑫 GW40</t>
  </si>
  <si>
    <t>钢筋切断弯曲机</t>
  </si>
  <si>
    <t>金鑫</t>
  </si>
  <si>
    <t>钢筋调直机</t>
  </si>
  <si>
    <t>金鑫 GT4-10</t>
  </si>
  <si>
    <t>钢筋切断机</t>
  </si>
  <si>
    <t>金鑫 FGQ40A</t>
  </si>
  <si>
    <t>钢筋直螺纹套丝机</t>
  </si>
  <si>
    <t>TS-18</t>
  </si>
  <si>
    <t>钢筋对焊机</t>
  </si>
  <si>
    <t>HYS-630</t>
  </si>
  <si>
    <t>钢筋除锈机</t>
  </si>
  <si>
    <t>HSCX-32</t>
  </si>
  <si>
    <t>机械连接套筒</t>
  </si>
  <si>
    <t>Ф14</t>
  </si>
  <si>
    <t>电渣压力焊机</t>
  </si>
  <si>
    <t>ZX7-630</t>
  </si>
  <si>
    <t>钢筋接头扳手</t>
  </si>
  <si>
    <t>20-100NM</t>
  </si>
  <si>
    <t>钢筋扫描仪</t>
  </si>
  <si>
    <t>profometer5</t>
  </si>
  <si>
    <t>锥螺纹套筒套丝机</t>
  </si>
  <si>
    <t>华建 直滚32B</t>
  </si>
  <si>
    <t>直螺纹套筒套丝机</t>
  </si>
  <si>
    <t>华建</t>
  </si>
  <si>
    <t>交流弧焊机</t>
  </si>
  <si>
    <t>焊王 ZX7-400C</t>
  </si>
  <si>
    <t>电弧焊机</t>
  </si>
  <si>
    <t>焊王ZX7-400C</t>
  </si>
  <si>
    <t>对焊机</t>
  </si>
  <si>
    <t>斗车</t>
  </si>
  <si>
    <t>建妹 D50</t>
  </si>
  <si>
    <t>手推车</t>
  </si>
  <si>
    <t>建妹D150</t>
  </si>
  <si>
    <t>插入式振动泵</t>
  </si>
  <si>
    <t>RWZB12</t>
  </si>
  <si>
    <t>平板式振动泵</t>
  </si>
  <si>
    <t>路得威</t>
  </si>
  <si>
    <t>混凝土搅拌机</t>
  </si>
  <si>
    <t>路达</t>
  </si>
  <si>
    <t>表面振动器</t>
  </si>
  <si>
    <t>ZW-5</t>
  </si>
  <si>
    <t>磨光机</t>
  </si>
  <si>
    <t>JM-600</t>
  </si>
  <si>
    <t>贯入式砂浆强度检测仪</t>
  </si>
  <si>
    <t>SJY800B</t>
  </si>
  <si>
    <t>砌体砂浆强度检测仪</t>
  </si>
  <si>
    <t>ZXL-2000</t>
  </si>
  <si>
    <t>橡皮锤</t>
  </si>
  <si>
    <t>24cm</t>
  </si>
  <si>
    <t>砖刀</t>
  </si>
  <si>
    <t>砂浆搅拌机</t>
  </si>
  <si>
    <t>砂灰桶</t>
  </si>
  <si>
    <t>镘刀</t>
  </si>
  <si>
    <t>建筑施工实训室</t>
  </si>
  <si>
    <t>1套</t>
  </si>
  <si>
    <t>打印尺寸：285*153*155mm
层分辨率设置：高：100微米 中：270微米  低：340微米
定位精度：x/y轴 ：11微米    Z轴：2.5微米
细丝直径：1.75mm   喷嘴直径：0.4mm    底座：喷镀钢板
机体：pvc板    打印平台：有机玻璃
输入电压：100-240V     2amps,50-60hz
支持材料：PLA细丝材料
连接：usb，支持无pc环境下sd卡直接打印。</t>
  </si>
  <si>
    <t>1.分拣搬运机器人比赛车体；2.定制控制板；3.比赛软件；4.6自由度机械手臂；5.8通道地面灰度检测模块；6.测距激光传感器；7.9轴惯性导航；8.摄像头模块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</si>
</sst>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yyyy/m/d;@"/>
    <numFmt numFmtId="183" formatCode="0_ "/>
    <numFmt numFmtId="184" formatCode="#,##0.00;[Red]#,##0.00"/>
    <numFmt numFmtId="185" formatCode="#,##0;[Red]#,##0"/>
    <numFmt numFmtId="186" formatCode="0_);[Red]\(0\)"/>
    <numFmt numFmtId="187" formatCode="#,##0_ "/>
    <numFmt numFmtId="188" formatCode="#,##0.00_ "/>
    <numFmt numFmtId="189" formatCode="#,##0.0_ "/>
    <numFmt numFmtId="190" formatCode="#,##0_ ;[Red]\-#,##0\ "/>
    <numFmt numFmtId="191" formatCode="#,##0.000_);[Red]\(#,##0.000\)"/>
    <numFmt numFmtId="192" formatCode="0_ ;[Red]\-0\ "/>
    <numFmt numFmtId="193" formatCode="#,##0.000_ "/>
    <numFmt numFmtId="194" formatCode="#,##0.00_ ;[Red]\-#,##0.00\ "/>
    <numFmt numFmtId="195" formatCode="0.000_);[Red]\(0.000\)"/>
    <numFmt numFmtId="196" formatCode="yyyy/m"/>
    <numFmt numFmtId="197" formatCode="#,##0.000"/>
    <numFmt numFmtId="198" formatCode="#,##0.000_ ;[Red]\-#,##0.000\ "/>
    <numFmt numFmtId="199" formatCode="0.0_ ;[Red]\-0.0\ "/>
    <numFmt numFmtId="200" formatCode="0.00_);[Red]\(0.00\)"/>
    <numFmt numFmtId="201" formatCode="#,##0.0_);[Red]\(#,##0.0\)"/>
    <numFmt numFmtId="202" formatCode="0.0%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华文仿宋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109"/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zoomScalePageLayoutView="0" workbookViewId="0" topLeftCell="A1">
      <pane ySplit="3" topLeftCell="BM22" activePane="bottomLeft" state="frozen"/>
      <selection pane="topLeft" activeCell="A1" sqref="A1"/>
      <selection pane="bottomLeft" activeCell="C30" sqref="A30:IV30"/>
    </sheetView>
  </sheetViews>
  <sheetFormatPr defaultColWidth="9.00390625" defaultRowHeight="14.25"/>
  <cols>
    <col min="1" max="1" width="10.00390625" style="8" customWidth="1"/>
    <col min="2" max="2" width="8.00390625" style="8" customWidth="1"/>
    <col min="3" max="3" width="4.875" style="8" customWidth="1"/>
    <col min="4" max="4" width="12.875" style="8" customWidth="1"/>
    <col min="5" max="5" width="5.125" style="8" customWidth="1"/>
    <col min="6" max="6" width="8.00390625" style="8" customWidth="1"/>
    <col min="7" max="7" width="7.75390625" style="8" customWidth="1"/>
    <col min="8" max="8" width="36.00390625" style="8" customWidth="1"/>
    <col min="9" max="10" width="9.00390625" style="8" customWidth="1"/>
    <col min="11" max="11" width="11.25390625" style="8" customWidth="1"/>
    <col min="12" max="16384" width="9.00390625" style="8" customWidth="1"/>
  </cols>
  <sheetData>
    <row r="1" spans="1:11" s="9" customFormat="1" ht="12.75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s="9" customFormat="1" ht="12.75">
      <c r="A2" s="32" t="s">
        <v>73</v>
      </c>
      <c r="B2" s="32" t="s">
        <v>74</v>
      </c>
      <c r="C2" s="32" t="s">
        <v>75</v>
      </c>
      <c r="D2" s="32" t="s">
        <v>76</v>
      </c>
      <c r="E2" s="32"/>
      <c r="F2" s="32"/>
      <c r="G2" s="32"/>
      <c r="H2" s="32"/>
      <c r="I2" s="32" t="s">
        <v>77</v>
      </c>
      <c r="J2" s="32"/>
      <c r="K2" s="32" t="s">
        <v>78</v>
      </c>
    </row>
    <row r="3" spans="1:11" s="9" customFormat="1" ht="25.5">
      <c r="A3" s="32"/>
      <c r="B3" s="32"/>
      <c r="C3" s="32"/>
      <c r="D3" s="7" t="s">
        <v>79</v>
      </c>
      <c r="E3" s="7" t="s">
        <v>80</v>
      </c>
      <c r="F3" s="7" t="s">
        <v>81</v>
      </c>
      <c r="G3" s="7" t="s">
        <v>82</v>
      </c>
      <c r="H3" s="7" t="s">
        <v>83</v>
      </c>
      <c r="I3" s="10" t="s">
        <v>84</v>
      </c>
      <c r="J3" s="10" t="s">
        <v>85</v>
      </c>
      <c r="K3" s="32"/>
    </row>
    <row r="4" spans="1:11" ht="60">
      <c r="A4" s="28" t="s">
        <v>0</v>
      </c>
      <c r="B4" s="29">
        <f>SUM(G4:G7)</f>
        <v>6.1000000000000005</v>
      </c>
      <c r="C4" s="2">
        <v>1</v>
      </c>
      <c r="D4" s="2" t="s">
        <v>86</v>
      </c>
      <c r="E4" s="2">
        <v>5</v>
      </c>
      <c r="F4" s="3">
        <v>0.3</v>
      </c>
      <c r="G4" s="3">
        <v>1.5</v>
      </c>
      <c r="H4" s="1" t="s">
        <v>118</v>
      </c>
      <c r="I4" s="6"/>
      <c r="J4" s="6"/>
      <c r="K4" s="28" t="s">
        <v>87</v>
      </c>
    </row>
    <row r="5" spans="1:11" ht="48">
      <c r="A5" s="28"/>
      <c r="B5" s="29"/>
      <c r="C5" s="2">
        <v>2</v>
      </c>
      <c r="D5" s="2" t="s">
        <v>88</v>
      </c>
      <c r="E5" s="2">
        <v>5</v>
      </c>
      <c r="F5" s="3">
        <v>0.3</v>
      </c>
      <c r="G5" s="3">
        <v>1.5</v>
      </c>
      <c r="H5" s="1" t="s">
        <v>119</v>
      </c>
      <c r="I5" s="6"/>
      <c r="J5" s="6"/>
      <c r="K5" s="28"/>
    </row>
    <row r="6" spans="1:11" ht="132">
      <c r="A6" s="28"/>
      <c r="B6" s="29"/>
      <c r="C6" s="2">
        <v>3</v>
      </c>
      <c r="D6" s="2" t="s">
        <v>89</v>
      </c>
      <c r="E6" s="2">
        <v>1</v>
      </c>
      <c r="F6" s="3">
        <v>2.65</v>
      </c>
      <c r="G6" s="3">
        <v>2.65</v>
      </c>
      <c r="H6" s="1" t="s">
        <v>120</v>
      </c>
      <c r="I6" s="6"/>
      <c r="J6" s="6"/>
      <c r="K6" s="28"/>
    </row>
    <row r="7" spans="1:11" ht="12">
      <c r="A7" s="28"/>
      <c r="B7" s="29"/>
      <c r="C7" s="2">
        <v>4</v>
      </c>
      <c r="D7" s="2" t="s">
        <v>2</v>
      </c>
      <c r="E7" s="2">
        <v>1</v>
      </c>
      <c r="F7" s="3">
        <v>0.45</v>
      </c>
      <c r="G7" s="3">
        <v>0.45</v>
      </c>
      <c r="H7" s="1"/>
      <c r="I7" s="6"/>
      <c r="J7" s="6"/>
      <c r="K7" s="28"/>
    </row>
    <row r="8" spans="1:11" ht="72">
      <c r="A8" s="28" t="s">
        <v>90</v>
      </c>
      <c r="B8" s="29">
        <f>SUM(G8:G10)</f>
        <v>11.700000000000001</v>
      </c>
      <c r="C8" s="2">
        <v>1</v>
      </c>
      <c r="D8" s="2" t="s">
        <v>91</v>
      </c>
      <c r="E8" s="2">
        <v>24</v>
      </c>
      <c r="F8" s="3">
        <v>0.45</v>
      </c>
      <c r="G8" s="3">
        <f>E8*F8</f>
        <v>10.8</v>
      </c>
      <c r="H8" s="2" t="s">
        <v>92</v>
      </c>
      <c r="I8" s="6"/>
      <c r="J8" s="6"/>
      <c r="K8" s="28"/>
    </row>
    <row r="9" spans="1:11" ht="12">
      <c r="A9" s="28"/>
      <c r="B9" s="29"/>
      <c r="C9" s="2">
        <v>2</v>
      </c>
      <c r="D9" s="2" t="s">
        <v>93</v>
      </c>
      <c r="E9" s="2">
        <v>1</v>
      </c>
      <c r="F9" s="3">
        <v>0.6</v>
      </c>
      <c r="G9" s="14">
        <v>0.6</v>
      </c>
      <c r="H9" s="2" t="s">
        <v>94</v>
      </c>
      <c r="I9" s="6"/>
      <c r="J9" s="6"/>
      <c r="K9" s="28"/>
    </row>
    <row r="10" spans="1:11" ht="12">
      <c r="A10" s="28"/>
      <c r="B10" s="29"/>
      <c r="C10" s="2">
        <v>3</v>
      </c>
      <c r="D10" s="2" t="s">
        <v>95</v>
      </c>
      <c r="E10" s="2">
        <v>1</v>
      </c>
      <c r="F10" s="3">
        <v>0.3</v>
      </c>
      <c r="G10" s="14">
        <v>0.3</v>
      </c>
      <c r="H10" s="2" t="s">
        <v>96</v>
      </c>
      <c r="I10" s="6"/>
      <c r="J10" s="6"/>
      <c r="K10" s="28"/>
    </row>
    <row r="11" spans="1:11" ht="96">
      <c r="A11" s="28" t="s">
        <v>20</v>
      </c>
      <c r="B11" s="29">
        <f>SUM(G11:G19)</f>
        <v>37.65</v>
      </c>
      <c r="C11" s="2">
        <v>1</v>
      </c>
      <c r="D11" s="2" t="s">
        <v>97</v>
      </c>
      <c r="E11" s="2">
        <v>1</v>
      </c>
      <c r="F11" s="3">
        <v>1.5</v>
      </c>
      <c r="G11" s="3">
        <v>1.5</v>
      </c>
      <c r="H11" s="2" t="s">
        <v>122</v>
      </c>
      <c r="I11" s="6"/>
      <c r="J11" s="6"/>
      <c r="K11" s="28" t="s">
        <v>98</v>
      </c>
    </row>
    <row r="12" spans="1:11" ht="48">
      <c r="A12" s="28"/>
      <c r="B12" s="29"/>
      <c r="C12" s="2">
        <v>2</v>
      </c>
      <c r="D12" s="2" t="s">
        <v>5</v>
      </c>
      <c r="E12" s="2">
        <v>1</v>
      </c>
      <c r="F12" s="3">
        <v>2.9</v>
      </c>
      <c r="G12" s="3">
        <v>2.9</v>
      </c>
      <c r="H12" s="2" t="s">
        <v>6</v>
      </c>
      <c r="I12" s="6"/>
      <c r="J12" s="6"/>
      <c r="K12" s="28"/>
    </row>
    <row r="13" spans="1:11" ht="24">
      <c r="A13" s="28"/>
      <c r="B13" s="29"/>
      <c r="C13" s="2">
        <v>3</v>
      </c>
      <c r="D13" s="2" t="s">
        <v>7</v>
      </c>
      <c r="E13" s="2">
        <v>54</v>
      </c>
      <c r="F13" s="3">
        <v>0.35</v>
      </c>
      <c r="G13" s="3">
        <v>18.9</v>
      </c>
      <c r="H13" s="2" t="s">
        <v>99</v>
      </c>
      <c r="I13" s="6" t="s">
        <v>100</v>
      </c>
      <c r="J13" s="6" t="s">
        <v>8</v>
      </c>
      <c r="K13" s="28"/>
    </row>
    <row r="14" spans="1:11" ht="24">
      <c r="A14" s="28"/>
      <c r="B14" s="29"/>
      <c r="C14" s="2">
        <v>4</v>
      </c>
      <c r="D14" s="2" t="s">
        <v>4</v>
      </c>
      <c r="E14" s="2">
        <v>2</v>
      </c>
      <c r="F14" s="3">
        <v>0.4</v>
      </c>
      <c r="G14" s="3">
        <v>0.8</v>
      </c>
      <c r="H14" s="2" t="s">
        <v>9</v>
      </c>
      <c r="I14" s="6" t="s">
        <v>101</v>
      </c>
      <c r="J14" s="6" t="s">
        <v>8</v>
      </c>
      <c r="K14" s="28"/>
    </row>
    <row r="15" spans="1:11" ht="12">
      <c r="A15" s="28"/>
      <c r="B15" s="29"/>
      <c r="C15" s="2">
        <v>5</v>
      </c>
      <c r="D15" s="2" t="s">
        <v>10</v>
      </c>
      <c r="E15" s="2">
        <v>1</v>
      </c>
      <c r="F15" s="3">
        <v>0.5</v>
      </c>
      <c r="G15" s="3">
        <v>0.5</v>
      </c>
      <c r="H15" s="2" t="s">
        <v>11</v>
      </c>
      <c r="I15" s="6">
        <v>20080786</v>
      </c>
      <c r="J15" s="6" t="s">
        <v>8</v>
      </c>
      <c r="K15" s="28"/>
    </row>
    <row r="16" spans="1:11" ht="12">
      <c r="A16" s="28"/>
      <c r="B16" s="29"/>
      <c r="C16" s="2">
        <v>6</v>
      </c>
      <c r="D16" s="2" t="s">
        <v>12</v>
      </c>
      <c r="E16" s="2">
        <v>1</v>
      </c>
      <c r="F16" s="3">
        <v>2</v>
      </c>
      <c r="G16" s="3">
        <v>2</v>
      </c>
      <c r="H16" s="2" t="s">
        <v>13</v>
      </c>
      <c r="I16" s="6"/>
      <c r="J16" s="6" t="s">
        <v>8</v>
      </c>
      <c r="K16" s="28"/>
    </row>
    <row r="17" spans="1:11" ht="12">
      <c r="A17" s="28"/>
      <c r="B17" s="29"/>
      <c r="C17" s="2">
        <v>7</v>
      </c>
      <c r="D17" s="2" t="s">
        <v>14</v>
      </c>
      <c r="E17" s="2">
        <v>55</v>
      </c>
      <c r="F17" s="3">
        <v>0.01</v>
      </c>
      <c r="G17" s="3">
        <v>0.55</v>
      </c>
      <c r="H17" s="2"/>
      <c r="I17" s="6">
        <v>20080797</v>
      </c>
      <c r="J17" s="6" t="s">
        <v>15</v>
      </c>
      <c r="K17" s="28"/>
    </row>
    <row r="18" spans="1:11" ht="12">
      <c r="A18" s="28"/>
      <c r="B18" s="29"/>
      <c r="C18" s="2">
        <v>8</v>
      </c>
      <c r="D18" s="2" t="s">
        <v>16</v>
      </c>
      <c r="E18" s="2">
        <v>2</v>
      </c>
      <c r="F18" s="3">
        <v>3</v>
      </c>
      <c r="G18" s="3">
        <v>6</v>
      </c>
      <c r="H18" s="2" t="s">
        <v>17</v>
      </c>
      <c r="I18" s="6"/>
      <c r="J18" s="6"/>
      <c r="K18" s="28"/>
    </row>
    <row r="19" spans="1:11" ht="12">
      <c r="A19" s="28"/>
      <c r="B19" s="29"/>
      <c r="C19" s="2">
        <v>9</v>
      </c>
      <c r="D19" s="2" t="s">
        <v>18</v>
      </c>
      <c r="E19" s="2">
        <v>1</v>
      </c>
      <c r="F19" s="3">
        <v>4.5</v>
      </c>
      <c r="G19" s="3">
        <v>4.5</v>
      </c>
      <c r="H19" s="2" t="s">
        <v>19</v>
      </c>
      <c r="I19" s="6"/>
      <c r="J19" s="6"/>
      <c r="K19" s="28"/>
    </row>
    <row r="20" spans="1:11" ht="24" customHeight="1">
      <c r="A20" s="28" t="s">
        <v>22</v>
      </c>
      <c r="B20" s="28">
        <f>SUM(G20:G25)</f>
        <v>107.7</v>
      </c>
      <c r="C20" s="11">
        <v>1</v>
      </c>
      <c r="D20" s="11" t="s">
        <v>2</v>
      </c>
      <c r="E20" s="11">
        <v>2</v>
      </c>
      <c r="F20" s="11">
        <v>0.6</v>
      </c>
      <c r="G20" s="11">
        <f aca="true" t="shared" si="0" ref="G20:G25">E20*F20</f>
        <v>1.2</v>
      </c>
      <c r="H20" s="6"/>
      <c r="I20" s="6"/>
      <c r="J20" s="6"/>
      <c r="K20" s="28" t="s">
        <v>21</v>
      </c>
    </row>
    <row r="21" spans="1:11" ht="24">
      <c r="A21" s="28"/>
      <c r="B21" s="28"/>
      <c r="C21" s="11">
        <v>2</v>
      </c>
      <c r="D21" s="11" t="s">
        <v>102</v>
      </c>
      <c r="E21" s="11">
        <v>770</v>
      </c>
      <c r="F21" s="11">
        <v>0.06</v>
      </c>
      <c r="G21" s="11">
        <f t="shared" si="0"/>
        <v>46.199999999999996</v>
      </c>
      <c r="H21" s="6"/>
      <c r="I21" s="6"/>
      <c r="J21" s="6"/>
      <c r="K21" s="28"/>
    </row>
    <row r="22" spans="1:11" ht="24">
      <c r="A22" s="28"/>
      <c r="B22" s="28"/>
      <c r="C22" s="11">
        <v>3</v>
      </c>
      <c r="D22" s="11" t="s">
        <v>103</v>
      </c>
      <c r="E22" s="11">
        <v>770</v>
      </c>
      <c r="F22" s="11">
        <v>0.07</v>
      </c>
      <c r="G22" s="11">
        <f t="shared" si="0"/>
        <v>53.900000000000006</v>
      </c>
      <c r="H22" s="6"/>
      <c r="I22" s="6"/>
      <c r="J22" s="6"/>
      <c r="K22" s="28"/>
    </row>
    <row r="23" spans="1:11" ht="24">
      <c r="A23" s="28"/>
      <c r="B23" s="28"/>
      <c r="C23" s="11">
        <v>4</v>
      </c>
      <c r="D23" s="11" t="s">
        <v>104</v>
      </c>
      <c r="E23" s="11">
        <v>5</v>
      </c>
      <c r="F23" s="11">
        <v>0.2</v>
      </c>
      <c r="G23" s="11">
        <f t="shared" si="0"/>
        <v>1</v>
      </c>
      <c r="H23" s="6"/>
      <c r="I23" s="6"/>
      <c r="J23" s="6"/>
      <c r="K23" s="28"/>
    </row>
    <row r="24" spans="1:11" ht="36">
      <c r="A24" s="28"/>
      <c r="B24" s="28"/>
      <c r="C24" s="11">
        <v>5</v>
      </c>
      <c r="D24" s="11" t="s">
        <v>105</v>
      </c>
      <c r="E24" s="11">
        <v>300</v>
      </c>
      <c r="F24" s="11">
        <v>0.006</v>
      </c>
      <c r="G24" s="11">
        <f t="shared" si="0"/>
        <v>1.8</v>
      </c>
      <c r="H24" s="6"/>
      <c r="I24" s="6"/>
      <c r="J24" s="6"/>
      <c r="K24" s="28"/>
    </row>
    <row r="25" spans="1:11" ht="24">
      <c r="A25" s="28"/>
      <c r="B25" s="28"/>
      <c r="C25" s="11">
        <v>6</v>
      </c>
      <c r="D25" s="11" t="s">
        <v>106</v>
      </c>
      <c r="E25" s="11">
        <v>60</v>
      </c>
      <c r="F25" s="11">
        <v>0.06</v>
      </c>
      <c r="G25" s="11">
        <f t="shared" si="0"/>
        <v>3.5999999999999996</v>
      </c>
      <c r="H25" s="6"/>
      <c r="I25" s="6"/>
      <c r="J25" s="6"/>
      <c r="K25" s="28"/>
    </row>
    <row r="26" spans="1:11" ht="72">
      <c r="A26" s="28" t="s">
        <v>107</v>
      </c>
      <c r="B26" s="28">
        <f>SUM(G26:G32)</f>
        <v>11.45</v>
      </c>
      <c r="C26" s="2">
        <v>1</v>
      </c>
      <c r="D26" s="2" t="s">
        <v>23</v>
      </c>
      <c r="E26" s="2">
        <v>2</v>
      </c>
      <c r="F26" s="2">
        <v>1.6</v>
      </c>
      <c r="G26" s="2">
        <v>3.2</v>
      </c>
      <c r="H26" s="12" t="s">
        <v>24</v>
      </c>
      <c r="I26" s="2"/>
      <c r="J26" s="2"/>
      <c r="K26" s="6"/>
    </row>
    <row r="27" spans="1:11" ht="48">
      <c r="A27" s="28"/>
      <c r="B27" s="28"/>
      <c r="C27" s="2">
        <v>2</v>
      </c>
      <c r="D27" s="2" t="s">
        <v>25</v>
      </c>
      <c r="E27" s="2">
        <v>2</v>
      </c>
      <c r="F27" s="2">
        <v>0.8</v>
      </c>
      <c r="G27" s="2">
        <v>1.6</v>
      </c>
      <c r="H27" s="12" t="s">
        <v>26</v>
      </c>
      <c r="I27" s="2"/>
      <c r="J27" s="2"/>
      <c r="K27" s="6"/>
    </row>
    <row r="28" spans="1:11" ht="120">
      <c r="A28" s="28"/>
      <c r="B28" s="28"/>
      <c r="C28" s="2">
        <v>3</v>
      </c>
      <c r="D28" s="2" t="s">
        <v>27</v>
      </c>
      <c r="E28" s="2">
        <v>2</v>
      </c>
      <c r="F28" s="13">
        <v>1.5</v>
      </c>
      <c r="G28" s="13">
        <v>3</v>
      </c>
      <c r="H28" s="1" t="s">
        <v>28</v>
      </c>
      <c r="I28" s="2" t="s">
        <v>29</v>
      </c>
      <c r="J28" s="2"/>
      <c r="K28" s="6"/>
    </row>
    <row r="29" spans="1:11" ht="75.75" customHeight="1">
      <c r="A29" s="28"/>
      <c r="B29" s="28"/>
      <c r="C29" s="2">
        <v>4</v>
      </c>
      <c r="D29" s="2" t="s">
        <v>1</v>
      </c>
      <c r="E29" s="2">
        <v>1</v>
      </c>
      <c r="F29" s="13">
        <v>2.4</v>
      </c>
      <c r="G29" s="13">
        <v>2.4</v>
      </c>
      <c r="H29" s="1" t="s">
        <v>138</v>
      </c>
      <c r="I29" s="2" t="s">
        <v>123</v>
      </c>
      <c r="J29" s="2"/>
      <c r="K29" s="6"/>
    </row>
    <row r="30" spans="1:11" ht="12">
      <c r="A30" s="28"/>
      <c r="B30" s="28"/>
      <c r="C30" s="2">
        <v>5</v>
      </c>
      <c r="D30" s="2" t="s">
        <v>34</v>
      </c>
      <c r="E30" s="2">
        <v>1</v>
      </c>
      <c r="F30" s="13">
        <v>0.45</v>
      </c>
      <c r="G30" s="13">
        <v>0.45</v>
      </c>
      <c r="H30" s="1" t="s">
        <v>30</v>
      </c>
      <c r="I30" s="2">
        <v>20031057</v>
      </c>
      <c r="J30" s="2"/>
      <c r="K30" s="6"/>
    </row>
    <row r="31" spans="1:11" ht="12">
      <c r="A31" s="28"/>
      <c r="B31" s="28"/>
      <c r="C31" s="2">
        <v>6</v>
      </c>
      <c r="D31" s="14" t="s">
        <v>31</v>
      </c>
      <c r="E31" s="14">
        <v>1</v>
      </c>
      <c r="F31" s="15">
        <v>0.2</v>
      </c>
      <c r="G31" s="15">
        <v>0.2</v>
      </c>
      <c r="H31" s="16" t="s">
        <v>32</v>
      </c>
      <c r="I31" s="2"/>
      <c r="J31" s="2"/>
      <c r="K31" s="6"/>
    </row>
    <row r="32" spans="1:11" ht="12">
      <c r="A32" s="28"/>
      <c r="B32" s="28"/>
      <c r="C32" s="2">
        <v>7</v>
      </c>
      <c r="D32" s="2" t="s">
        <v>3</v>
      </c>
      <c r="E32" s="2">
        <v>1</v>
      </c>
      <c r="F32" s="13">
        <v>0.6</v>
      </c>
      <c r="G32" s="13">
        <v>0.6</v>
      </c>
      <c r="H32" s="1" t="s">
        <v>33</v>
      </c>
      <c r="I32" s="2"/>
      <c r="J32" s="2"/>
      <c r="K32" s="6"/>
    </row>
    <row r="33" spans="1:11" ht="50.25" customHeight="1">
      <c r="A33" s="28" t="s">
        <v>71</v>
      </c>
      <c r="B33" s="29">
        <f>SUM(G33:G39)</f>
        <v>5.45</v>
      </c>
      <c r="C33" s="2">
        <v>1</v>
      </c>
      <c r="D33" s="2" t="s">
        <v>116</v>
      </c>
      <c r="E33" s="2">
        <v>1</v>
      </c>
      <c r="F33" s="3">
        <v>2.4</v>
      </c>
      <c r="G33" s="3">
        <v>2.4</v>
      </c>
      <c r="H33" s="2" t="s">
        <v>138</v>
      </c>
      <c r="I33" s="6"/>
      <c r="J33" s="6"/>
      <c r="K33" s="6"/>
    </row>
    <row r="34" spans="1:11" ht="12">
      <c r="A34" s="28"/>
      <c r="B34" s="29"/>
      <c r="C34" s="2">
        <v>3</v>
      </c>
      <c r="D34" s="2" t="s">
        <v>2</v>
      </c>
      <c r="E34" s="2">
        <v>1</v>
      </c>
      <c r="F34" s="3">
        <v>0.45</v>
      </c>
      <c r="G34" s="3">
        <v>0.45</v>
      </c>
      <c r="H34" s="2" t="s">
        <v>30</v>
      </c>
      <c r="I34" s="6"/>
      <c r="J34" s="6"/>
      <c r="K34" s="6"/>
    </row>
    <row r="35" spans="1:11" ht="12">
      <c r="A35" s="28"/>
      <c r="B35" s="29"/>
      <c r="C35" s="2">
        <v>11</v>
      </c>
      <c r="D35" s="2" t="s">
        <v>31</v>
      </c>
      <c r="E35" s="2">
        <v>1</v>
      </c>
      <c r="F35" s="4">
        <v>0.2</v>
      </c>
      <c r="G35" s="4">
        <v>0.2</v>
      </c>
      <c r="H35" s="2" t="s">
        <v>32</v>
      </c>
      <c r="I35" s="6"/>
      <c r="J35" s="6"/>
      <c r="K35" s="6"/>
    </row>
    <row r="36" spans="1:11" ht="12">
      <c r="A36" s="28"/>
      <c r="B36" s="29"/>
      <c r="C36" s="2">
        <v>12</v>
      </c>
      <c r="D36" s="2" t="s">
        <v>35</v>
      </c>
      <c r="E36" s="2">
        <v>1</v>
      </c>
      <c r="F36" s="4">
        <v>0.1</v>
      </c>
      <c r="G36" s="4">
        <v>0.1</v>
      </c>
      <c r="H36" s="2"/>
      <c r="I36" s="6"/>
      <c r="J36" s="6"/>
      <c r="K36" s="6"/>
    </row>
    <row r="37" spans="1:11" ht="12">
      <c r="A37" s="28"/>
      <c r="B37" s="29"/>
      <c r="C37" s="2">
        <v>13</v>
      </c>
      <c r="D37" s="2" t="s">
        <v>36</v>
      </c>
      <c r="E37" s="2">
        <v>1</v>
      </c>
      <c r="F37" s="4">
        <v>0.6</v>
      </c>
      <c r="G37" s="4">
        <v>0.6</v>
      </c>
      <c r="H37" s="2" t="s">
        <v>108</v>
      </c>
      <c r="I37" s="6"/>
      <c r="J37" s="6"/>
      <c r="K37" s="6"/>
    </row>
    <row r="38" spans="1:11" ht="12">
      <c r="A38" s="28"/>
      <c r="B38" s="29"/>
      <c r="C38" s="2">
        <v>14</v>
      </c>
      <c r="D38" s="2" t="s">
        <v>3</v>
      </c>
      <c r="E38" s="2">
        <v>2</v>
      </c>
      <c r="F38" s="4">
        <v>0.7</v>
      </c>
      <c r="G38" s="4">
        <v>1.4</v>
      </c>
      <c r="H38" s="2" t="s">
        <v>109</v>
      </c>
      <c r="I38" s="6">
        <v>20030043</v>
      </c>
      <c r="J38" s="6" t="s">
        <v>110</v>
      </c>
      <c r="K38" s="6"/>
    </row>
    <row r="39" spans="1:11" ht="12">
      <c r="A39" s="28"/>
      <c r="B39" s="29"/>
      <c r="C39" s="2">
        <v>15</v>
      </c>
      <c r="D39" s="2" t="s">
        <v>37</v>
      </c>
      <c r="E39" s="2">
        <v>1</v>
      </c>
      <c r="F39" s="4">
        <v>0.3</v>
      </c>
      <c r="G39" s="4">
        <v>0.3</v>
      </c>
      <c r="H39" s="2"/>
      <c r="I39" s="6"/>
      <c r="J39" s="6"/>
      <c r="K39" s="6"/>
    </row>
    <row r="40" spans="1:11" ht="108">
      <c r="A40" s="28" t="s">
        <v>112</v>
      </c>
      <c r="B40" s="28">
        <f>SUM(G40:G44)</f>
        <v>106.6</v>
      </c>
      <c r="C40" s="6">
        <v>1</v>
      </c>
      <c r="D40" s="2" t="s">
        <v>2</v>
      </c>
      <c r="E40" s="2">
        <f>46+1+61+12+1+43</f>
        <v>164</v>
      </c>
      <c r="F40" s="2">
        <v>0.45</v>
      </c>
      <c r="G40" s="2">
        <f>E40*F40</f>
        <v>73.8</v>
      </c>
      <c r="H40" s="2" t="s">
        <v>115</v>
      </c>
      <c r="I40" s="2" t="s">
        <v>121</v>
      </c>
      <c r="J40" s="1" t="s">
        <v>39</v>
      </c>
      <c r="K40" s="28" t="s">
        <v>124</v>
      </c>
    </row>
    <row r="41" spans="1:11" ht="48">
      <c r="A41" s="28"/>
      <c r="B41" s="28"/>
      <c r="C41" s="6">
        <v>2</v>
      </c>
      <c r="D41" s="2" t="s">
        <v>41</v>
      </c>
      <c r="E41" s="2">
        <v>12</v>
      </c>
      <c r="F41" s="2">
        <v>0.5</v>
      </c>
      <c r="G41" s="2">
        <v>6</v>
      </c>
      <c r="H41" s="2" t="s">
        <v>42</v>
      </c>
      <c r="I41" s="1" t="s">
        <v>111</v>
      </c>
      <c r="J41" s="18" t="s">
        <v>43</v>
      </c>
      <c r="K41" s="28"/>
    </row>
    <row r="42" spans="1:11" ht="24">
      <c r="A42" s="28"/>
      <c r="B42" s="28"/>
      <c r="C42" s="6">
        <v>3</v>
      </c>
      <c r="D42" s="2" t="s">
        <v>44</v>
      </c>
      <c r="E42" s="2">
        <v>1</v>
      </c>
      <c r="F42" s="2">
        <v>5</v>
      </c>
      <c r="G42" s="2">
        <v>5</v>
      </c>
      <c r="H42" s="2" t="s">
        <v>45</v>
      </c>
      <c r="I42" s="18"/>
      <c r="J42" s="18"/>
      <c r="K42" s="28"/>
    </row>
    <row r="43" spans="1:11" ht="24">
      <c r="A43" s="28"/>
      <c r="B43" s="28"/>
      <c r="C43" s="6">
        <v>4</v>
      </c>
      <c r="D43" s="2" t="s">
        <v>46</v>
      </c>
      <c r="E43" s="2">
        <v>1</v>
      </c>
      <c r="F43" s="2">
        <v>16.8</v>
      </c>
      <c r="G43" s="2">
        <v>16.8</v>
      </c>
      <c r="H43" s="2" t="s">
        <v>47</v>
      </c>
      <c r="I43" s="1"/>
      <c r="J43" s="1"/>
      <c r="K43" s="28"/>
    </row>
    <row r="44" spans="1:11" ht="24">
      <c r="A44" s="28"/>
      <c r="B44" s="28"/>
      <c r="C44" s="6">
        <v>5</v>
      </c>
      <c r="D44" s="2" t="s">
        <v>48</v>
      </c>
      <c r="E44" s="2">
        <v>1</v>
      </c>
      <c r="F44" s="2">
        <v>5</v>
      </c>
      <c r="G44" s="2">
        <v>5</v>
      </c>
      <c r="H44" s="2" t="s">
        <v>49</v>
      </c>
      <c r="I44" s="1"/>
      <c r="J44" s="1"/>
      <c r="K44" s="28"/>
    </row>
    <row r="45" spans="1:11" ht="24">
      <c r="A45" s="28" t="s">
        <v>113</v>
      </c>
      <c r="B45" s="28">
        <f>SUM(G45:G50)</f>
        <v>2.9000000000000004</v>
      </c>
      <c r="C45" s="2">
        <v>1</v>
      </c>
      <c r="D45" s="2" t="s">
        <v>50</v>
      </c>
      <c r="E45" s="2">
        <v>6</v>
      </c>
      <c r="F45" s="2">
        <v>0.05</v>
      </c>
      <c r="G45" s="2">
        <v>0.3</v>
      </c>
      <c r="H45" s="2" t="s">
        <v>51</v>
      </c>
      <c r="I45" s="18"/>
      <c r="J45" s="18"/>
      <c r="K45" s="28" t="s">
        <v>114</v>
      </c>
    </row>
    <row r="46" spans="1:11" ht="24">
      <c r="A46" s="28"/>
      <c r="B46" s="28"/>
      <c r="C46" s="2">
        <v>2</v>
      </c>
      <c r="D46" s="2" t="s">
        <v>52</v>
      </c>
      <c r="E46" s="2">
        <v>1</v>
      </c>
      <c r="F46" s="2">
        <v>0.5</v>
      </c>
      <c r="G46" s="2">
        <v>0.5</v>
      </c>
      <c r="H46" s="2" t="s">
        <v>53</v>
      </c>
      <c r="I46" s="18"/>
      <c r="J46" s="18"/>
      <c r="K46" s="28"/>
    </row>
    <row r="47" spans="1:11" ht="42" customHeight="1">
      <c r="A47" s="28"/>
      <c r="B47" s="28"/>
      <c r="C47" s="28">
        <v>3</v>
      </c>
      <c r="D47" s="31" t="s">
        <v>54</v>
      </c>
      <c r="E47" s="28">
        <v>1</v>
      </c>
      <c r="F47" s="28">
        <v>0.6</v>
      </c>
      <c r="G47" s="28">
        <v>0.6</v>
      </c>
      <c r="H47" s="28" t="s">
        <v>55</v>
      </c>
      <c r="I47" s="18"/>
      <c r="J47" s="30"/>
      <c r="K47" s="28"/>
    </row>
    <row r="48" spans="1:11" ht="12">
      <c r="A48" s="28"/>
      <c r="B48" s="28"/>
      <c r="C48" s="28"/>
      <c r="D48" s="31"/>
      <c r="E48" s="28"/>
      <c r="F48" s="28"/>
      <c r="G48" s="28"/>
      <c r="H48" s="28"/>
      <c r="I48" s="18"/>
      <c r="J48" s="30"/>
      <c r="K48" s="28"/>
    </row>
    <row r="49" spans="1:11" ht="12">
      <c r="A49" s="28"/>
      <c r="B49" s="28"/>
      <c r="C49" s="2">
        <v>4</v>
      </c>
      <c r="D49" s="2" t="s">
        <v>56</v>
      </c>
      <c r="E49" s="2">
        <v>3</v>
      </c>
      <c r="F49" s="2">
        <v>0.35</v>
      </c>
      <c r="G49" s="2">
        <v>1.05</v>
      </c>
      <c r="H49" s="2" t="s">
        <v>57</v>
      </c>
      <c r="I49" s="18"/>
      <c r="J49" s="18"/>
      <c r="K49" s="28"/>
    </row>
    <row r="50" spans="1:11" ht="12">
      <c r="A50" s="28"/>
      <c r="B50" s="28"/>
      <c r="C50" s="2">
        <v>5</v>
      </c>
      <c r="D50" s="2" t="s">
        <v>58</v>
      </c>
      <c r="E50" s="2">
        <v>3</v>
      </c>
      <c r="F50" s="2">
        <v>0.15</v>
      </c>
      <c r="G50" s="2">
        <v>0.45</v>
      </c>
      <c r="H50" s="2" t="s">
        <v>59</v>
      </c>
      <c r="I50" s="18"/>
      <c r="J50" s="18"/>
      <c r="K50" s="28"/>
    </row>
    <row r="51" spans="1:11" ht="84">
      <c r="A51" s="28" t="s">
        <v>70</v>
      </c>
      <c r="B51" s="29">
        <f>SUM(G51:G53)</f>
        <v>26.9</v>
      </c>
      <c r="C51" s="2">
        <v>1</v>
      </c>
      <c r="D51" s="2" t="s">
        <v>60</v>
      </c>
      <c r="E51" s="2" t="s">
        <v>154</v>
      </c>
      <c r="F51" s="3">
        <v>0.36</v>
      </c>
      <c r="G51" s="3">
        <f>0.36*40</f>
        <v>14.399999999999999</v>
      </c>
      <c r="H51" s="5" t="s">
        <v>61</v>
      </c>
      <c r="I51" s="6"/>
      <c r="J51" s="6"/>
      <c r="K51" s="28"/>
    </row>
    <row r="52" spans="1:11" ht="192">
      <c r="A52" s="28"/>
      <c r="B52" s="29"/>
      <c r="C52" s="2">
        <v>2</v>
      </c>
      <c r="D52" s="2" t="s">
        <v>62</v>
      </c>
      <c r="E52" s="2" t="s">
        <v>154</v>
      </c>
      <c r="F52" s="3">
        <v>0.2</v>
      </c>
      <c r="G52" s="3">
        <f>0.2*40</f>
        <v>8</v>
      </c>
      <c r="H52" s="5" t="s">
        <v>63</v>
      </c>
      <c r="I52" s="6"/>
      <c r="J52" s="6"/>
      <c r="K52" s="28"/>
    </row>
    <row r="53" spans="1:11" ht="168">
      <c r="A53" s="28"/>
      <c r="B53" s="29"/>
      <c r="C53" s="2">
        <v>3</v>
      </c>
      <c r="D53" s="2" t="s">
        <v>64</v>
      </c>
      <c r="E53" s="2" t="s">
        <v>65</v>
      </c>
      <c r="F53" s="3">
        <v>1.5</v>
      </c>
      <c r="G53" s="3">
        <f>1.5*3</f>
        <v>4.5</v>
      </c>
      <c r="H53" s="5" t="s">
        <v>66</v>
      </c>
      <c r="I53" s="6"/>
      <c r="J53" s="6"/>
      <c r="K53" s="28"/>
    </row>
    <row r="54" spans="1:11" ht="24">
      <c r="A54" s="28" t="s">
        <v>69</v>
      </c>
      <c r="B54" s="28">
        <f>SUM(G54:G57)</f>
        <v>9.05</v>
      </c>
      <c r="C54" s="2">
        <v>1</v>
      </c>
      <c r="D54" s="2" t="s">
        <v>126</v>
      </c>
      <c r="E54" s="2">
        <v>55</v>
      </c>
      <c r="F54" s="2">
        <v>0.1</v>
      </c>
      <c r="G54" s="2">
        <v>5.5</v>
      </c>
      <c r="H54" s="2" t="s">
        <v>125</v>
      </c>
      <c r="I54" s="6"/>
      <c r="J54" s="6"/>
      <c r="K54" s="28"/>
    </row>
    <row r="55" spans="1:11" ht="24">
      <c r="A55" s="28"/>
      <c r="B55" s="28"/>
      <c r="C55" s="2">
        <v>2</v>
      </c>
      <c r="D55" s="2" t="s">
        <v>40</v>
      </c>
      <c r="E55" s="2">
        <v>1</v>
      </c>
      <c r="F55" s="2">
        <v>0.45</v>
      </c>
      <c r="G55" s="2">
        <v>0.45</v>
      </c>
      <c r="H55" s="2" t="s">
        <v>38</v>
      </c>
      <c r="I55" s="6"/>
      <c r="J55" s="6"/>
      <c r="K55" s="28"/>
    </row>
    <row r="56" spans="1:11" ht="12">
      <c r="A56" s="28"/>
      <c r="B56" s="28"/>
      <c r="C56" s="2">
        <v>2</v>
      </c>
      <c r="D56" s="2" t="s">
        <v>67</v>
      </c>
      <c r="E56" s="2">
        <v>1</v>
      </c>
      <c r="F56" s="2">
        <v>0.7</v>
      </c>
      <c r="G56" s="2">
        <v>0.7</v>
      </c>
      <c r="H56" s="2" t="s">
        <v>68</v>
      </c>
      <c r="I56" s="6"/>
      <c r="J56" s="6"/>
      <c r="K56" s="28"/>
    </row>
    <row r="57" spans="1:11" ht="24">
      <c r="A57" s="28"/>
      <c r="B57" s="28"/>
      <c r="C57" s="2">
        <v>3</v>
      </c>
      <c r="D57" s="2" t="s">
        <v>1</v>
      </c>
      <c r="E57" s="23" t="s">
        <v>211</v>
      </c>
      <c r="F57" s="2">
        <v>2.4</v>
      </c>
      <c r="G57" s="2">
        <v>2.4</v>
      </c>
      <c r="H57" s="2" t="s">
        <v>117</v>
      </c>
      <c r="I57" s="6"/>
      <c r="J57" s="6"/>
      <c r="K57" s="28"/>
    </row>
    <row r="58" spans="1:11" ht="12">
      <c r="A58" s="24" t="s">
        <v>210</v>
      </c>
      <c r="B58" s="27">
        <f>SUM(G58:G87)</f>
        <v>16.979999999999993</v>
      </c>
      <c r="C58" s="2">
        <v>1</v>
      </c>
      <c r="D58" s="2" t="s">
        <v>155</v>
      </c>
      <c r="E58" s="2">
        <v>2</v>
      </c>
      <c r="F58" s="2">
        <v>0.6</v>
      </c>
      <c r="G58" s="6">
        <v>1.2</v>
      </c>
      <c r="H58" s="2" t="s">
        <v>156</v>
      </c>
      <c r="I58" s="6"/>
      <c r="J58" s="6"/>
      <c r="K58" s="2"/>
    </row>
    <row r="59" spans="1:11" ht="12">
      <c r="A59" s="25"/>
      <c r="B59" s="25"/>
      <c r="C59" s="2">
        <v>2</v>
      </c>
      <c r="D59" s="2" t="s">
        <v>157</v>
      </c>
      <c r="E59" s="2">
        <v>2</v>
      </c>
      <c r="F59" s="2">
        <v>0.85</v>
      </c>
      <c r="G59" s="6">
        <v>1.7</v>
      </c>
      <c r="H59" s="2" t="s">
        <v>158</v>
      </c>
      <c r="I59" s="6"/>
      <c r="J59" s="6"/>
      <c r="K59" s="2"/>
    </row>
    <row r="60" spans="1:11" ht="12">
      <c r="A60" s="25"/>
      <c r="B60" s="25"/>
      <c r="C60" s="2">
        <v>3</v>
      </c>
      <c r="D60" s="2" t="s">
        <v>159</v>
      </c>
      <c r="E60" s="2">
        <v>2</v>
      </c>
      <c r="F60" s="2">
        <v>0.7</v>
      </c>
      <c r="G60" s="6">
        <v>1.4</v>
      </c>
      <c r="H60" s="2" t="s">
        <v>160</v>
      </c>
      <c r="I60" s="6"/>
      <c r="J60" s="6"/>
      <c r="K60" s="2"/>
    </row>
    <row r="61" spans="1:11" ht="12">
      <c r="A61" s="25"/>
      <c r="B61" s="25"/>
      <c r="C61" s="2">
        <v>4</v>
      </c>
      <c r="D61" s="2" t="s">
        <v>161</v>
      </c>
      <c r="E61" s="2">
        <v>2</v>
      </c>
      <c r="F61" s="2">
        <v>0.8</v>
      </c>
      <c r="G61" s="6">
        <v>1.6</v>
      </c>
      <c r="H61" s="2" t="s">
        <v>162</v>
      </c>
      <c r="I61" s="6"/>
      <c r="J61" s="6"/>
      <c r="K61" s="2"/>
    </row>
    <row r="62" spans="1:11" ht="24">
      <c r="A62" s="25"/>
      <c r="B62" s="25"/>
      <c r="C62" s="2">
        <v>5</v>
      </c>
      <c r="D62" s="2" t="s">
        <v>163</v>
      </c>
      <c r="E62" s="2">
        <v>1</v>
      </c>
      <c r="F62" s="2">
        <v>0.2</v>
      </c>
      <c r="G62" s="6">
        <v>0.2</v>
      </c>
      <c r="H62" s="2" t="s">
        <v>164</v>
      </c>
      <c r="I62" s="6"/>
      <c r="J62" s="6"/>
      <c r="K62" s="2"/>
    </row>
    <row r="63" spans="1:11" ht="12">
      <c r="A63" s="25"/>
      <c r="B63" s="25"/>
      <c r="C63" s="2">
        <v>6</v>
      </c>
      <c r="D63" s="2" t="s">
        <v>165</v>
      </c>
      <c r="E63" s="2">
        <v>1</v>
      </c>
      <c r="F63" s="2">
        <v>0.3</v>
      </c>
      <c r="G63" s="6">
        <v>0.3</v>
      </c>
      <c r="H63" s="2" t="s">
        <v>166</v>
      </c>
      <c r="I63" s="6"/>
      <c r="J63" s="6"/>
      <c r="K63" s="2"/>
    </row>
    <row r="64" spans="1:11" ht="12">
      <c r="A64" s="25"/>
      <c r="B64" s="25"/>
      <c r="C64" s="2">
        <v>7</v>
      </c>
      <c r="D64" s="2" t="s">
        <v>167</v>
      </c>
      <c r="E64" s="2">
        <v>1</v>
      </c>
      <c r="F64" s="2">
        <v>0.4</v>
      </c>
      <c r="G64" s="6">
        <v>0.4</v>
      </c>
      <c r="H64" s="2" t="s">
        <v>168</v>
      </c>
      <c r="I64" s="6"/>
      <c r="J64" s="6"/>
      <c r="K64" s="2"/>
    </row>
    <row r="65" spans="1:11" ht="12">
      <c r="A65" s="25"/>
      <c r="B65" s="25"/>
      <c r="C65" s="2">
        <v>8</v>
      </c>
      <c r="D65" s="2" t="s">
        <v>169</v>
      </c>
      <c r="E65" s="2">
        <v>100</v>
      </c>
      <c r="F65" s="2">
        <v>0.002</v>
      </c>
      <c r="G65" s="6">
        <v>0.2</v>
      </c>
      <c r="H65" s="2" t="s">
        <v>170</v>
      </c>
      <c r="I65" s="6"/>
      <c r="J65" s="6"/>
      <c r="K65" s="2"/>
    </row>
    <row r="66" spans="1:11" ht="12">
      <c r="A66" s="25"/>
      <c r="B66" s="25"/>
      <c r="C66" s="2">
        <v>9</v>
      </c>
      <c r="D66" s="2" t="s">
        <v>171</v>
      </c>
      <c r="E66" s="2">
        <v>2</v>
      </c>
      <c r="F66" s="2">
        <v>0.5</v>
      </c>
      <c r="G66" s="6">
        <v>1</v>
      </c>
      <c r="H66" s="2" t="s">
        <v>172</v>
      </c>
      <c r="I66" s="6"/>
      <c r="J66" s="6"/>
      <c r="K66" s="2"/>
    </row>
    <row r="67" spans="1:11" ht="12">
      <c r="A67" s="25"/>
      <c r="B67" s="25"/>
      <c r="C67" s="2">
        <v>10</v>
      </c>
      <c r="D67" s="2" t="s">
        <v>173</v>
      </c>
      <c r="E67" s="2">
        <v>1</v>
      </c>
      <c r="F67" s="2">
        <v>0.05</v>
      </c>
      <c r="G67" s="6">
        <v>0.05</v>
      </c>
      <c r="H67" s="2" t="s">
        <v>174</v>
      </c>
      <c r="I67" s="6"/>
      <c r="J67" s="6"/>
      <c r="K67" s="2"/>
    </row>
    <row r="68" spans="1:11" ht="12">
      <c r="A68" s="25"/>
      <c r="B68" s="25"/>
      <c r="C68" s="2">
        <v>11</v>
      </c>
      <c r="D68" s="2" t="s">
        <v>175</v>
      </c>
      <c r="E68" s="2">
        <v>1</v>
      </c>
      <c r="F68" s="2">
        <v>0.6</v>
      </c>
      <c r="G68" s="6">
        <v>0.6</v>
      </c>
      <c r="H68" s="2" t="s">
        <v>176</v>
      </c>
      <c r="I68" s="6"/>
      <c r="J68" s="6"/>
      <c r="K68" s="2"/>
    </row>
    <row r="69" spans="1:11" ht="24">
      <c r="A69" s="25"/>
      <c r="B69" s="25"/>
      <c r="C69" s="2">
        <v>12</v>
      </c>
      <c r="D69" s="2" t="s">
        <v>177</v>
      </c>
      <c r="E69" s="2">
        <v>2</v>
      </c>
      <c r="F69" s="2">
        <v>0.3</v>
      </c>
      <c r="G69" s="6">
        <v>0.6</v>
      </c>
      <c r="H69" s="2" t="s">
        <v>178</v>
      </c>
      <c r="I69" s="6"/>
      <c r="J69" s="6"/>
      <c r="K69" s="2"/>
    </row>
    <row r="70" spans="1:11" ht="24">
      <c r="A70" s="25"/>
      <c r="B70" s="25"/>
      <c r="C70" s="2">
        <v>13</v>
      </c>
      <c r="D70" s="2" t="s">
        <v>179</v>
      </c>
      <c r="E70" s="2">
        <v>2</v>
      </c>
      <c r="F70" s="2">
        <v>0.35</v>
      </c>
      <c r="G70" s="6">
        <v>0.7</v>
      </c>
      <c r="H70" s="2" t="s">
        <v>180</v>
      </c>
      <c r="I70" s="6"/>
      <c r="J70" s="6"/>
      <c r="K70" s="2"/>
    </row>
    <row r="71" spans="1:11" ht="12">
      <c r="A71" s="25"/>
      <c r="B71" s="25"/>
      <c r="C71" s="2">
        <v>14</v>
      </c>
      <c r="D71" s="2" t="s">
        <v>181</v>
      </c>
      <c r="E71" s="2">
        <v>2</v>
      </c>
      <c r="F71" s="2">
        <v>0.08</v>
      </c>
      <c r="G71" s="6">
        <v>0.15</v>
      </c>
      <c r="H71" s="2" t="s">
        <v>182</v>
      </c>
      <c r="I71" s="6"/>
      <c r="J71" s="6"/>
      <c r="K71" s="2"/>
    </row>
    <row r="72" spans="1:11" ht="12">
      <c r="A72" s="25"/>
      <c r="B72" s="25"/>
      <c r="C72" s="2">
        <v>15</v>
      </c>
      <c r="D72" s="2" t="s">
        <v>183</v>
      </c>
      <c r="E72" s="2">
        <v>2</v>
      </c>
      <c r="F72" s="2">
        <v>0.18</v>
      </c>
      <c r="G72" s="6">
        <v>0.36</v>
      </c>
      <c r="H72" s="2" t="s">
        <v>184</v>
      </c>
      <c r="I72" s="6"/>
      <c r="J72" s="6"/>
      <c r="K72" s="2"/>
    </row>
    <row r="73" spans="1:11" ht="12">
      <c r="A73" s="25"/>
      <c r="B73" s="25"/>
      <c r="C73" s="2">
        <v>16</v>
      </c>
      <c r="D73" s="2" t="s">
        <v>185</v>
      </c>
      <c r="E73" s="2">
        <v>2</v>
      </c>
      <c r="F73" s="2">
        <v>0.3</v>
      </c>
      <c r="G73" s="6">
        <v>0.6</v>
      </c>
      <c r="H73" s="2" t="s">
        <v>182</v>
      </c>
      <c r="I73" s="6"/>
      <c r="J73" s="6"/>
      <c r="K73" s="2"/>
    </row>
    <row r="74" spans="1:11" ht="12">
      <c r="A74" s="25"/>
      <c r="B74" s="25"/>
      <c r="C74" s="2">
        <v>17</v>
      </c>
      <c r="D74" s="2" t="s">
        <v>186</v>
      </c>
      <c r="E74" s="2">
        <v>5</v>
      </c>
      <c r="F74" s="2">
        <v>0.05</v>
      </c>
      <c r="G74" s="6">
        <v>0.23</v>
      </c>
      <c r="H74" s="2" t="s">
        <v>187</v>
      </c>
      <c r="I74" s="6"/>
      <c r="J74" s="6"/>
      <c r="K74" s="2"/>
    </row>
    <row r="75" spans="1:11" ht="12">
      <c r="A75" s="25"/>
      <c r="B75" s="25"/>
      <c r="C75" s="2">
        <v>18</v>
      </c>
      <c r="D75" s="2" t="s">
        <v>188</v>
      </c>
      <c r="E75" s="2">
        <v>5</v>
      </c>
      <c r="F75" s="2">
        <v>0.03</v>
      </c>
      <c r="G75" s="6">
        <v>0.15</v>
      </c>
      <c r="H75" s="2" t="s">
        <v>189</v>
      </c>
      <c r="I75" s="6"/>
      <c r="J75" s="6"/>
      <c r="K75" s="2"/>
    </row>
    <row r="76" spans="1:11" ht="12">
      <c r="A76" s="25"/>
      <c r="B76" s="25"/>
      <c r="C76" s="2">
        <v>19</v>
      </c>
      <c r="D76" s="2" t="s">
        <v>190</v>
      </c>
      <c r="E76" s="2">
        <v>2</v>
      </c>
      <c r="F76" s="2">
        <v>0.36</v>
      </c>
      <c r="G76" s="6">
        <v>0.72</v>
      </c>
      <c r="H76" s="2" t="s">
        <v>191</v>
      </c>
      <c r="I76" s="6"/>
      <c r="J76" s="6"/>
      <c r="K76" s="2"/>
    </row>
    <row r="77" spans="1:11" ht="12">
      <c r="A77" s="25"/>
      <c r="B77" s="25"/>
      <c r="C77" s="2">
        <v>20</v>
      </c>
      <c r="D77" s="2" t="s">
        <v>192</v>
      </c>
      <c r="E77" s="2">
        <v>2</v>
      </c>
      <c r="F77" s="2">
        <v>0.38</v>
      </c>
      <c r="G77" s="6">
        <v>0.76</v>
      </c>
      <c r="H77" s="2" t="s">
        <v>193</v>
      </c>
      <c r="I77" s="6"/>
      <c r="J77" s="6"/>
      <c r="K77" s="2"/>
    </row>
    <row r="78" spans="1:11" ht="12">
      <c r="A78" s="25"/>
      <c r="B78" s="25"/>
      <c r="C78" s="2">
        <v>21</v>
      </c>
      <c r="D78" s="2" t="s">
        <v>194</v>
      </c>
      <c r="E78" s="2">
        <v>2</v>
      </c>
      <c r="F78" s="2">
        <v>0.8</v>
      </c>
      <c r="G78" s="6">
        <v>1.6</v>
      </c>
      <c r="H78" s="2" t="s">
        <v>195</v>
      </c>
      <c r="I78" s="6"/>
      <c r="J78" s="6"/>
      <c r="K78" s="2"/>
    </row>
    <row r="79" spans="1:11" ht="12">
      <c r="A79" s="25"/>
      <c r="B79" s="25"/>
      <c r="C79" s="2">
        <v>22</v>
      </c>
      <c r="D79" s="2" t="s">
        <v>196</v>
      </c>
      <c r="E79" s="2">
        <v>1</v>
      </c>
      <c r="F79" s="2">
        <v>0.12</v>
      </c>
      <c r="G79" s="6">
        <v>0.12</v>
      </c>
      <c r="H79" s="2" t="s">
        <v>197</v>
      </c>
      <c r="I79" s="6"/>
      <c r="J79" s="6"/>
      <c r="K79" s="2"/>
    </row>
    <row r="80" spans="1:11" ht="12">
      <c r="A80" s="25"/>
      <c r="B80" s="25"/>
      <c r="C80" s="2">
        <v>23</v>
      </c>
      <c r="D80" s="2" t="s">
        <v>198</v>
      </c>
      <c r="E80" s="2">
        <v>1</v>
      </c>
      <c r="F80" s="2">
        <v>0.2</v>
      </c>
      <c r="G80" s="6">
        <v>0.2</v>
      </c>
      <c r="H80" s="2" t="s">
        <v>199</v>
      </c>
      <c r="I80" s="6"/>
      <c r="J80" s="6"/>
      <c r="K80" s="2"/>
    </row>
    <row r="81" spans="1:11" ht="24">
      <c r="A81" s="25"/>
      <c r="B81" s="25"/>
      <c r="C81" s="2">
        <v>24</v>
      </c>
      <c r="D81" s="2" t="s">
        <v>200</v>
      </c>
      <c r="E81" s="2">
        <v>1</v>
      </c>
      <c r="F81" s="2">
        <v>0.2</v>
      </c>
      <c r="G81" s="6">
        <v>0.2</v>
      </c>
      <c r="H81" s="2" t="s">
        <v>201</v>
      </c>
      <c r="I81" s="6"/>
      <c r="J81" s="6"/>
      <c r="K81" s="2"/>
    </row>
    <row r="82" spans="1:11" ht="24">
      <c r="A82" s="25"/>
      <c r="B82" s="25"/>
      <c r="C82" s="2">
        <v>25</v>
      </c>
      <c r="D82" s="2" t="s">
        <v>202</v>
      </c>
      <c r="E82" s="2">
        <v>1</v>
      </c>
      <c r="F82" s="2">
        <v>0.3</v>
      </c>
      <c r="G82" s="6">
        <v>0.3</v>
      </c>
      <c r="H82" s="2" t="s">
        <v>203</v>
      </c>
      <c r="I82" s="6"/>
      <c r="J82" s="6"/>
      <c r="K82" s="2"/>
    </row>
    <row r="83" spans="1:11" ht="12">
      <c r="A83" s="25"/>
      <c r="B83" s="25"/>
      <c r="C83" s="2">
        <v>26</v>
      </c>
      <c r="D83" s="2" t="s">
        <v>204</v>
      </c>
      <c r="E83" s="2">
        <v>100</v>
      </c>
      <c r="F83" s="2">
        <v>0.002</v>
      </c>
      <c r="G83" s="6">
        <v>0.2</v>
      </c>
      <c r="H83" s="2" t="s">
        <v>205</v>
      </c>
      <c r="I83" s="6"/>
      <c r="J83" s="6"/>
      <c r="K83" s="2"/>
    </row>
    <row r="84" spans="1:11" ht="12">
      <c r="A84" s="25"/>
      <c r="B84" s="25"/>
      <c r="C84" s="2">
        <v>27</v>
      </c>
      <c r="D84" s="2" t="s">
        <v>206</v>
      </c>
      <c r="E84" s="2">
        <v>100</v>
      </c>
      <c r="F84" s="2">
        <v>0.002</v>
      </c>
      <c r="G84" s="6">
        <v>0.2</v>
      </c>
      <c r="H84" s="2"/>
      <c r="I84" s="6"/>
      <c r="J84" s="6"/>
      <c r="K84" s="2"/>
    </row>
    <row r="85" spans="1:11" ht="12">
      <c r="A85" s="25"/>
      <c r="B85" s="25"/>
      <c r="C85" s="2">
        <v>28</v>
      </c>
      <c r="D85" s="2" t="s">
        <v>207</v>
      </c>
      <c r="E85" s="2">
        <v>2</v>
      </c>
      <c r="F85" s="2">
        <v>0.4</v>
      </c>
      <c r="G85" s="6">
        <v>0.8</v>
      </c>
      <c r="H85" s="2" t="s">
        <v>195</v>
      </c>
      <c r="I85" s="6"/>
      <c r="J85" s="6"/>
      <c r="K85" s="2"/>
    </row>
    <row r="86" spans="1:11" ht="12">
      <c r="A86" s="25"/>
      <c r="B86" s="25"/>
      <c r="C86" s="2">
        <v>29</v>
      </c>
      <c r="D86" s="2" t="s">
        <v>208</v>
      </c>
      <c r="E86" s="2">
        <v>100</v>
      </c>
      <c r="F86" s="2">
        <v>0.002</v>
      </c>
      <c r="G86" s="6">
        <v>0.2</v>
      </c>
      <c r="H86" s="2"/>
      <c r="I86" s="6"/>
      <c r="J86" s="6"/>
      <c r="K86" s="2"/>
    </row>
    <row r="87" spans="1:11" ht="12">
      <c r="A87" s="26"/>
      <c r="B87" s="26"/>
      <c r="C87" s="2">
        <v>30</v>
      </c>
      <c r="D87" s="2" t="s">
        <v>209</v>
      </c>
      <c r="E87" s="2">
        <v>120</v>
      </c>
      <c r="F87" s="2">
        <v>0.002</v>
      </c>
      <c r="G87" s="6">
        <v>0.24</v>
      </c>
      <c r="H87" s="2"/>
      <c r="I87" s="6"/>
      <c r="J87" s="6"/>
      <c r="K87" s="2"/>
    </row>
    <row r="88" spans="1:11" ht="12">
      <c r="A88" s="27" t="s">
        <v>135</v>
      </c>
      <c r="B88" s="27">
        <f>SUM(G88:G95)</f>
        <v>10.76</v>
      </c>
      <c r="C88" s="2">
        <v>1</v>
      </c>
      <c r="D88" s="2" t="s">
        <v>127</v>
      </c>
      <c r="E88" s="2">
        <v>1</v>
      </c>
      <c r="F88" s="2">
        <v>2</v>
      </c>
      <c r="G88" s="2">
        <v>2</v>
      </c>
      <c r="H88" s="2"/>
      <c r="I88" s="6"/>
      <c r="J88" s="6"/>
      <c r="K88" s="28" t="s">
        <v>136</v>
      </c>
    </row>
    <row r="89" spans="1:11" ht="12">
      <c r="A89" s="25"/>
      <c r="B89" s="25"/>
      <c r="C89" s="2">
        <v>2</v>
      </c>
      <c r="D89" s="2" t="s">
        <v>128</v>
      </c>
      <c r="E89" s="2">
        <v>2</v>
      </c>
      <c r="F89" s="2">
        <v>0.3</v>
      </c>
      <c r="G89" s="2">
        <v>0.6</v>
      </c>
      <c r="H89" s="2"/>
      <c r="I89" s="6"/>
      <c r="J89" s="6"/>
      <c r="K89" s="28"/>
    </row>
    <row r="90" spans="1:11" ht="24">
      <c r="A90" s="25"/>
      <c r="B90" s="25"/>
      <c r="C90" s="2">
        <v>3</v>
      </c>
      <c r="D90" s="2" t="s">
        <v>129</v>
      </c>
      <c r="E90" s="2">
        <v>6</v>
      </c>
      <c r="F90" s="2">
        <v>0.06</v>
      </c>
      <c r="G90" s="2">
        <v>0.36</v>
      </c>
      <c r="H90" s="2" t="s">
        <v>130</v>
      </c>
      <c r="I90" s="6"/>
      <c r="J90" s="6"/>
      <c r="K90" s="28"/>
    </row>
    <row r="91" spans="1:11" ht="12">
      <c r="A91" s="25"/>
      <c r="B91" s="25"/>
      <c r="C91" s="2">
        <v>4</v>
      </c>
      <c r="D91" s="2" t="s">
        <v>131</v>
      </c>
      <c r="E91" s="2">
        <v>1</v>
      </c>
      <c r="F91" s="2">
        <v>0.5</v>
      </c>
      <c r="G91" s="2">
        <v>0.5</v>
      </c>
      <c r="H91" s="2"/>
      <c r="I91" s="6"/>
      <c r="J91" s="6"/>
      <c r="K91" s="28"/>
    </row>
    <row r="92" spans="1:11" ht="12">
      <c r="A92" s="25"/>
      <c r="B92" s="25"/>
      <c r="C92" s="2">
        <v>5</v>
      </c>
      <c r="D92" s="2" t="s">
        <v>132</v>
      </c>
      <c r="E92" s="2">
        <v>1</v>
      </c>
      <c r="F92" s="2">
        <v>0.6</v>
      </c>
      <c r="G92" s="2">
        <v>0.6</v>
      </c>
      <c r="H92" s="2"/>
      <c r="I92" s="6"/>
      <c r="J92" s="6"/>
      <c r="K92" s="28"/>
    </row>
    <row r="93" spans="1:11" ht="24">
      <c r="A93" s="25"/>
      <c r="B93" s="25"/>
      <c r="C93" s="2">
        <v>6</v>
      </c>
      <c r="D93" s="2" t="s">
        <v>133</v>
      </c>
      <c r="E93" s="2">
        <v>1</v>
      </c>
      <c r="F93" s="2">
        <v>0.2</v>
      </c>
      <c r="G93" s="2">
        <v>0.2</v>
      </c>
      <c r="H93" s="2"/>
      <c r="I93" s="6"/>
      <c r="J93" s="6"/>
      <c r="K93" s="28"/>
    </row>
    <row r="94" spans="1:11" ht="12">
      <c r="A94" s="25"/>
      <c r="B94" s="25"/>
      <c r="C94" s="2">
        <v>7</v>
      </c>
      <c r="D94" s="2" t="s">
        <v>67</v>
      </c>
      <c r="E94" s="2">
        <v>6</v>
      </c>
      <c r="F94" s="2">
        <v>1</v>
      </c>
      <c r="G94" s="2">
        <v>6</v>
      </c>
      <c r="H94" s="2"/>
      <c r="I94" s="6"/>
      <c r="J94" s="6"/>
      <c r="K94" s="28"/>
    </row>
    <row r="95" spans="1:11" ht="12">
      <c r="A95" s="26"/>
      <c r="B95" s="26"/>
      <c r="C95" s="20">
        <v>8</v>
      </c>
      <c r="D95" s="20" t="s">
        <v>134</v>
      </c>
      <c r="E95" s="20">
        <v>1</v>
      </c>
      <c r="F95" s="20">
        <v>0.5</v>
      </c>
      <c r="G95" s="20">
        <v>0.5</v>
      </c>
      <c r="H95" s="20"/>
      <c r="I95" s="21"/>
      <c r="J95" s="21"/>
      <c r="K95" s="27"/>
    </row>
    <row r="96" spans="1:11" ht="12">
      <c r="A96" s="28" t="s">
        <v>152</v>
      </c>
      <c r="B96" s="29">
        <f>SUM(G96:G102)</f>
        <v>5.31</v>
      </c>
      <c r="C96" s="19">
        <v>1</v>
      </c>
      <c r="D96" s="2" t="s">
        <v>139</v>
      </c>
      <c r="E96" s="2">
        <v>1</v>
      </c>
      <c r="F96" s="3">
        <v>0.8</v>
      </c>
      <c r="G96" s="3">
        <v>0.8</v>
      </c>
      <c r="H96" s="2" t="s">
        <v>140</v>
      </c>
      <c r="I96" s="6"/>
      <c r="J96" s="6"/>
      <c r="K96" s="28" t="s">
        <v>153</v>
      </c>
    </row>
    <row r="97" spans="1:11" ht="12">
      <c r="A97" s="28"/>
      <c r="B97" s="28"/>
      <c r="C97" s="19">
        <v>2</v>
      </c>
      <c r="D97" s="2" t="s">
        <v>141</v>
      </c>
      <c r="E97" s="2">
        <v>30</v>
      </c>
      <c r="F97" s="3">
        <v>0.028</v>
      </c>
      <c r="G97" s="3">
        <v>0.84</v>
      </c>
      <c r="H97" s="2" t="s">
        <v>142</v>
      </c>
      <c r="I97" s="6"/>
      <c r="J97" s="6"/>
      <c r="K97" s="28"/>
    </row>
    <row r="98" spans="1:11" ht="12">
      <c r="A98" s="28"/>
      <c r="B98" s="28"/>
      <c r="C98" s="19">
        <v>3</v>
      </c>
      <c r="D98" s="2" t="s">
        <v>143</v>
      </c>
      <c r="E98" s="2">
        <v>1</v>
      </c>
      <c r="F98" s="3"/>
      <c r="G98" s="3">
        <v>2.4</v>
      </c>
      <c r="H98" s="2"/>
      <c r="I98" s="6"/>
      <c r="J98" s="6"/>
      <c r="K98" s="28"/>
    </row>
    <row r="99" spans="1:11" ht="12">
      <c r="A99" s="28"/>
      <c r="B99" s="28"/>
      <c r="C99" s="19">
        <v>4</v>
      </c>
      <c r="D99" s="2" t="s">
        <v>144</v>
      </c>
      <c r="E99" s="2">
        <v>1</v>
      </c>
      <c r="F99" s="3">
        <v>0.02</v>
      </c>
      <c r="G99" s="3">
        <v>0.02</v>
      </c>
      <c r="H99" s="2" t="s">
        <v>145</v>
      </c>
      <c r="I99" s="6"/>
      <c r="J99" s="6"/>
      <c r="K99" s="28"/>
    </row>
    <row r="100" spans="1:11" ht="12.75">
      <c r="A100" s="28"/>
      <c r="B100" s="28"/>
      <c r="C100" s="19">
        <v>5</v>
      </c>
      <c r="D100" s="22" t="s">
        <v>151</v>
      </c>
      <c r="E100" s="2">
        <v>1</v>
      </c>
      <c r="F100" s="3">
        <v>0.5</v>
      </c>
      <c r="G100" s="3">
        <v>0.5</v>
      </c>
      <c r="H100" s="2" t="s">
        <v>146</v>
      </c>
      <c r="I100" s="6"/>
      <c r="J100" s="6"/>
      <c r="K100" s="28"/>
    </row>
    <row r="101" spans="1:11" ht="12">
      <c r="A101" s="28"/>
      <c r="B101" s="28"/>
      <c r="C101" s="19">
        <v>6</v>
      </c>
      <c r="D101" s="2" t="s">
        <v>147</v>
      </c>
      <c r="E101" s="2">
        <v>1</v>
      </c>
      <c r="F101" s="3">
        <v>0.25</v>
      </c>
      <c r="G101" s="3">
        <v>0.25</v>
      </c>
      <c r="H101" s="2" t="s">
        <v>148</v>
      </c>
      <c r="I101" s="6"/>
      <c r="J101" s="6"/>
      <c r="K101" s="28"/>
    </row>
    <row r="102" spans="1:11" ht="12">
      <c r="A102" s="28"/>
      <c r="B102" s="28"/>
      <c r="C102" s="19">
        <v>7</v>
      </c>
      <c r="D102" s="2" t="s">
        <v>149</v>
      </c>
      <c r="E102" s="2">
        <v>1</v>
      </c>
      <c r="F102" s="3">
        <v>0.5</v>
      </c>
      <c r="G102" s="3">
        <v>0.5</v>
      </c>
      <c r="H102" s="2" t="s">
        <v>150</v>
      </c>
      <c r="I102" s="6"/>
      <c r="J102" s="6"/>
      <c r="K102" s="28"/>
    </row>
    <row r="103" spans="1:2" ht="12">
      <c r="A103" s="8" t="s">
        <v>137</v>
      </c>
      <c r="B103" s="17">
        <f>SUM(B4:B102)</f>
        <v>358.54999999999995</v>
      </c>
    </row>
  </sheetData>
  <sheetProtection/>
  <mergeCells count="47">
    <mergeCell ref="A1:K1"/>
    <mergeCell ref="A2:A3"/>
    <mergeCell ref="B2:B3"/>
    <mergeCell ref="C2:C3"/>
    <mergeCell ref="D2:H2"/>
    <mergeCell ref="B96:B102"/>
    <mergeCell ref="A96:A102"/>
    <mergeCell ref="K96:K102"/>
    <mergeCell ref="A4:A7"/>
    <mergeCell ref="B8:B10"/>
    <mergeCell ref="I2:J2"/>
    <mergeCell ref="K2:K3"/>
    <mergeCell ref="A33:A39"/>
    <mergeCell ref="A26:A32"/>
    <mergeCell ref="B26:B32"/>
    <mergeCell ref="B33:B39"/>
    <mergeCell ref="B45:B50"/>
    <mergeCell ref="K4:K10"/>
    <mergeCell ref="K11:K19"/>
    <mergeCell ref="K20:K25"/>
    <mergeCell ref="B4:B7"/>
    <mergeCell ref="K40:K44"/>
    <mergeCell ref="C47:C48"/>
    <mergeCell ref="D47:D48"/>
    <mergeCell ref="E47:E48"/>
    <mergeCell ref="G47:G48"/>
    <mergeCell ref="A8:A10"/>
    <mergeCell ref="A40:A44"/>
    <mergeCell ref="B40:B44"/>
    <mergeCell ref="A11:A19"/>
    <mergeCell ref="B11:B19"/>
    <mergeCell ref="A20:A25"/>
    <mergeCell ref="B20:B25"/>
    <mergeCell ref="K88:K95"/>
    <mergeCell ref="A51:A53"/>
    <mergeCell ref="B51:B53"/>
    <mergeCell ref="A54:A57"/>
    <mergeCell ref="B54:B57"/>
    <mergeCell ref="K45:K57"/>
    <mergeCell ref="J47:J48"/>
    <mergeCell ref="F47:F48"/>
    <mergeCell ref="H47:H48"/>
    <mergeCell ref="A45:A50"/>
    <mergeCell ref="A58:A87"/>
    <mergeCell ref="B58:B87"/>
    <mergeCell ref="B88:B95"/>
    <mergeCell ref="A88:A95"/>
  </mergeCells>
  <dataValidations count="1">
    <dataValidation type="decimal" allowBlank="1" showInputMessage="1" showErrorMessage="1" sqref="F51:G53 F96:G102 F33:G39 F9:F10 F11:G19 F4:G8">
      <formula1>0</formula1>
      <formula2>10000000</formula2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</oddHead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0">
      <selection activeCell="J6" sqref="J6"/>
    </sheetView>
  </sheetViews>
  <sheetFormatPr defaultColWidth="9.00390625" defaultRowHeight="14.25"/>
  <cols>
    <col min="1" max="1" width="6.875" style="0" customWidth="1"/>
    <col min="2" max="2" width="6.75390625" style="0" customWidth="1"/>
    <col min="3" max="3" width="3.875" style="0" customWidth="1"/>
    <col min="4" max="4" width="19.25390625" style="0" customWidth="1"/>
    <col min="8" max="8" width="51.625" style="0" customWidth="1"/>
  </cols>
  <sheetData>
    <row r="1" spans="1:9" ht="14.25">
      <c r="A1" s="33" t="s">
        <v>72</v>
      </c>
      <c r="B1" s="34"/>
      <c r="C1" s="34"/>
      <c r="D1" s="34"/>
      <c r="E1" s="34"/>
      <c r="F1" s="34"/>
      <c r="G1" s="34"/>
      <c r="H1" s="34"/>
      <c r="I1" s="35"/>
    </row>
    <row r="2" spans="1:9" ht="14.25" customHeight="1">
      <c r="A2" s="32" t="s">
        <v>73</v>
      </c>
      <c r="B2" s="32" t="s">
        <v>74</v>
      </c>
      <c r="C2" s="32" t="s">
        <v>75</v>
      </c>
      <c r="D2" s="32" t="s">
        <v>76</v>
      </c>
      <c r="E2" s="32"/>
      <c r="F2" s="32"/>
      <c r="G2" s="32"/>
      <c r="H2" s="32"/>
      <c r="I2" s="32" t="s">
        <v>78</v>
      </c>
    </row>
    <row r="3" spans="1:9" ht="25.5">
      <c r="A3" s="32"/>
      <c r="B3" s="32"/>
      <c r="C3" s="32"/>
      <c r="D3" s="7" t="s">
        <v>79</v>
      </c>
      <c r="E3" s="7" t="s">
        <v>80</v>
      </c>
      <c r="F3" s="7" t="s">
        <v>81</v>
      </c>
      <c r="G3" s="7" t="s">
        <v>82</v>
      </c>
      <c r="H3" s="7" t="s">
        <v>83</v>
      </c>
      <c r="I3" s="32"/>
    </row>
    <row r="4" spans="1:9" ht="36">
      <c r="A4" s="28" t="s">
        <v>0</v>
      </c>
      <c r="B4" s="29">
        <f>SUM(G4:G7)</f>
        <v>6.1000000000000005</v>
      </c>
      <c r="C4" s="2">
        <v>1</v>
      </c>
      <c r="D4" s="2" t="s">
        <v>86</v>
      </c>
      <c r="E4" s="2">
        <v>5</v>
      </c>
      <c r="F4" s="3">
        <v>0.3</v>
      </c>
      <c r="G4" s="3">
        <v>1.5</v>
      </c>
      <c r="H4" s="1" t="s">
        <v>213</v>
      </c>
      <c r="I4" s="28" t="s">
        <v>87</v>
      </c>
    </row>
    <row r="5" spans="1:9" ht="36">
      <c r="A5" s="28"/>
      <c r="B5" s="29"/>
      <c r="C5" s="2">
        <v>2</v>
      </c>
      <c r="D5" s="2" t="s">
        <v>88</v>
      </c>
      <c r="E5" s="2">
        <v>5</v>
      </c>
      <c r="F5" s="3">
        <v>0.3</v>
      </c>
      <c r="G5" s="3">
        <v>1.5</v>
      </c>
      <c r="H5" s="1" t="s">
        <v>119</v>
      </c>
      <c r="I5" s="28"/>
    </row>
    <row r="6" spans="1:9" ht="96">
      <c r="A6" s="28"/>
      <c r="B6" s="29"/>
      <c r="C6" s="2">
        <v>3</v>
      </c>
      <c r="D6" s="2" t="s">
        <v>89</v>
      </c>
      <c r="E6" s="2">
        <v>1</v>
      </c>
      <c r="F6" s="3">
        <v>2.65</v>
      </c>
      <c r="G6" s="3">
        <v>2.65</v>
      </c>
      <c r="H6" s="1" t="s">
        <v>212</v>
      </c>
      <c r="I6" s="28"/>
    </row>
    <row r="7" spans="1:9" ht="14.25">
      <c r="A7" s="28"/>
      <c r="B7" s="29"/>
      <c r="C7" s="2">
        <v>4</v>
      </c>
      <c r="D7" s="2" t="s">
        <v>2</v>
      </c>
      <c r="E7" s="2">
        <v>1</v>
      </c>
      <c r="F7" s="3">
        <v>0.45</v>
      </c>
      <c r="G7" s="3">
        <v>0.45</v>
      </c>
      <c r="H7" s="1"/>
      <c r="I7" s="28"/>
    </row>
    <row r="8" spans="1:9" ht="36">
      <c r="A8" s="28" t="s">
        <v>90</v>
      </c>
      <c r="B8" s="29">
        <f>SUM(G8:G10)</f>
        <v>11.700000000000001</v>
      </c>
      <c r="C8" s="2">
        <v>1</v>
      </c>
      <c r="D8" s="2" t="s">
        <v>2</v>
      </c>
      <c r="E8" s="2">
        <v>24</v>
      </c>
      <c r="F8" s="3">
        <v>0.45</v>
      </c>
      <c r="G8" s="3">
        <f>E8*F8</f>
        <v>10.8</v>
      </c>
      <c r="H8" s="2" t="s">
        <v>92</v>
      </c>
      <c r="I8" s="28"/>
    </row>
    <row r="9" spans="1:9" ht="14.25">
      <c r="A9" s="28"/>
      <c r="B9" s="29"/>
      <c r="C9" s="2">
        <v>2</v>
      </c>
      <c r="D9" s="2" t="s">
        <v>3</v>
      </c>
      <c r="E9" s="2">
        <v>1</v>
      </c>
      <c r="F9" s="3">
        <v>0.6</v>
      </c>
      <c r="G9" s="14">
        <v>0.6</v>
      </c>
      <c r="H9" s="2" t="s">
        <v>94</v>
      </c>
      <c r="I9" s="28"/>
    </row>
    <row r="10" spans="1:9" ht="14.25">
      <c r="A10" s="28"/>
      <c r="B10" s="29"/>
      <c r="C10" s="2">
        <v>3</v>
      </c>
      <c r="D10" s="2" t="s">
        <v>4</v>
      </c>
      <c r="E10" s="2">
        <v>1</v>
      </c>
      <c r="F10" s="3">
        <v>0.3</v>
      </c>
      <c r="G10" s="14">
        <v>0.3</v>
      </c>
      <c r="H10" s="2" t="s">
        <v>96</v>
      </c>
      <c r="I10" s="28"/>
    </row>
    <row r="11" spans="1:9" ht="48">
      <c r="A11" s="28" t="s">
        <v>20</v>
      </c>
      <c r="B11" s="29">
        <f>SUM(G11:G15)</f>
        <v>16.9</v>
      </c>
      <c r="C11" s="2">
        <v>1</v>
      </c>
      <c r="D11" s="2" t="s">
        <v>97</v>
      </c>
      <c r="E11" s="2">
        <v>1</v>
      </c>
      <c r="F11" s="3">
        <v>1.5</v>
      </c>
      <c r="G11" s="3">
        <v>1.5</v>
      </c>
      <c r="H11" s="2" t="s">
        <v>122</v>
      </c>
      <c r="I11" s="28" t="s">
        <v>98</v>
      </c>
    </row>
    <row r="12" spans="1:9" ht="24">
      <c r="A12" s="28"/>
      <c r="B12" s="29"/>
      <c r="C12" s="2">
        <v>2</v>
      </c>
      <c r="D12" s="2" t="s">
        <v>5</v>
      </c>
      <c r="E12" s="2">
        <v>1</v>
      </c>
      <c r="F12" s="3">
        <v>2.9</v>
      </c>
      <c r="G12" s="3">
        <v>2.9</v>
      </c>
      <c r="H12" s="2" t="s">
        <v>6</v>
      </c>
      <c r="I12" s="28"/>
    </row>
    <row r="13" spans="1:9" ht="14.25">
      <c r="A13" s="28"/>
      <c r="B13" s="29"/>
      <c r="C13" s="2">
        <v>6</v>
      </c>
      <c r="D13" s="2" t="s">
        <v>12</v>
      </c>
      <c r="E13" s="2">
        <v>1</v>
      </c>
      <c r="F13" s="3">
        <v>2</v>
      </c>
      <c r="G13" s="3">
        <v>2</v>
      </c>
      <c r="H13" s="2" t="s">
        <v>13</v>
      </c>
      <c r="I13" s="28"/>
    </row>
    <row r="14" spans="1:9" ht="14.25">
      <c r="A14" s="28"/>
      <c r="B14" s="29"/>
      <c r="C14" s="2">
        <v>8</v>
      </c>
      <c r="D14" s="2" t="s">
        <v>16</v>
      </c>
      <c r="E14" s="2">
        <v>2</v>
      </c>
      <c r="F14" s="3">
        <v>3</v>
      </c>
      <c r="G14" s="3">
        <v>6</v>
      </c>
      <c r="H14" s="2" t="s">
        <v>17</v>
      </c>
      <c r="I14" s="28"/>
    </row>
    <row r="15" spans="1:9" ht="14.25">
      <c r="A15" s="28"/>
      <c r="B15" s="29"/>
      <c r="C15" s="2">
        <v>9</v>
      </c>
      <c r="D15" s="2" t="s">
        <v>18</v>
      </c>
      <c r="E15" s="2">
        <v>1</v>
      </c>
      <c r="F15" s="3">
        <v>4.5</v>
      </c>
      <c r="G15" s="3">
        <v>4.5</v>
      </c>
      <c r="H15" s="2" t="s">
        <v>19</v>
      </c>
      <c r="I15" s="28"/>
    </row>
    <row r="16" spans="1:9" ht="14.25">
      <c r="A16" s="28" t="s">
        <v>22</v>
      </c>
      <c r="B16" s="28">
        <f>SUM(G16:G21)</f>
        <v>107.7</v>
      </c>
      <c r="C16" s="11">
        <v>1</v>
      </c>
      <c r="D16" s="11" t="s">
        <v>2</v>
      </c>
      <c r="E16" s="11">
        <v>2</v>
      </c>
      <c r="F16" s="11">
        <v>0.6</v>
      </c>
      <c r="G16" s="11">
        <f aca="true" t="shared" si="0" ref="G16:G21">E16*F16</f>
        <v>1.2</v>
      </c>
      <c r="H16" s="6"/>
      <c r="I16" s="28" t="s">
        <v>21</v>
      </c>
    </row>
    <row r="17" spans="1:9" ht="14.25">
      <c r="A17" s="28"/>
      <c r="B17" s="28"/>
      <c r="C17" s="11">
        <v>2</v>
      </c>
      <c r="D17" s="11" t="s">
        <v>102</v>
      </c>
      <c r="E17" s="11">
        <v>770</v>
      </c>
      <c r="F17" s="11">
        <v>0.06</v>
      </c>
      <c r="G17" s="11">
        <f t="shared" si="0"/>
        <v>46.199999999999996</v>
      </c>
      <c r="H17" s="6"/>
      <c r="I17" s="28"/>
    </row>
    <row r="18" spans="1:9" ht="14.25">
      <c r="A18" s="28"/>
      <c r="B18" s="28"/>
      <c r="C18" s="11">
        <v>3</v>
      </c>
      <c r="D18" s="11" t="s">
        <v>103</v>
      </c>
      <c r="E18" s="11">
        <v>770</v>
      </c>
      <c r="F18" s="11">
        <v>0.07</v>
      </c>
      <c r="G18" s="11">
        <f t="shared" si="0"/>
        <v>53.900000000000006</v>
      </c>
      <c r="H18" s="6"/>
      <c r="I18" s="28"/>
    </row>
    <row r="19" spans="1:9" ht="24">
      <c r="A19" s="28"/>
      <c r="B19" s="28"/>
      <c r="C19" s="11">
        <v>4</v>
      </c>
      <c r="D19" s="11" t="s">
        <v>104</v>
      </c>
      <c r="E19" s="11">
        <v>5</v>
      </c>
      <c r="F19" s="11">
        <v>0.2</v>
      </c>
      <c r="G19" s="11">
        <f t="shared" si="0"/>
        <v>1</v>
      </c>
      <c r="H19" s="6"/>
      <c r="I19" s="28"/>
    </row>
    <row r="20" spans="1:9" ht="24">
      <c r="A20" s="28"/>
      <c r="B20" s="28"/>
      <c r="C20" s="11">
        <v>5</v>
      </c>
      <c r="D20" s="11" t="s">
        <v>105</v>
      </c>
      <c r="E20" s="11">
        <v>300</v>
      </c>
      <c r="F20" s="11">
        <v>0.006</v>
      </c>
      <c r="G20" s="11">
        <f t="shared" si="0"/>
        <v>1.8</v>
      </c>
      <c r="H20" s="6"/>
      <c r="I20" s="28"/>
    </row>
    <row r="21" spans="1:9" ht="24">
      <c r="A21" s="28"/>
      <c r="B21" s="28"/>
      <c r="C21" s="11">
        <v>6</v>
      </c>
      <c r="D21" s="11" t="s">
        <v>106</v>
      </c>
      <c r="E21" s="11">
        <v>60</v>
      </c>
      <c r="F21" s="11">
        <v>0.06</v>
      </c>
      <c r="G21" s="11">
        <f t="shared" si="0"/>
        <v>3.5999999999999996</v>
      </c>
      <c r="H21" s="6"/>
      <c r="I21" s="28"/>
    </row>
    <row r="22" spans="1:9" ht="36">
      <c r="A22" s="28" t="s">
        <v>107</v>
      </c>
      <c r="B22" s="28">
        <f>SUM(G22:G26)</f>
        <v>8.6</v>
      </c>
      <c r="C22" s="2">
        <v>1</v>
      </c>
      <c r="D22" s="2" t="s">
        <v>23</v>
      </c>
      <c r="E22" s="2">
        <v>2</v>
      </c>
      <c r="F22" s="2">
        <v>1.6</v>
      </c>
      <c r="G22" s="2">
        <v>3.2</v>
      </c>
      <c r="H22" s="12" t="s">
        <v>24</v>
      </c>
      <c r="I22" s="6"/>
    </row>
    <row r="23" spans="1:9" ht="24">
      <c r="A23" s="28"/>
      <c r="B23" s="28"/>
      <c r="C23" s="2">
        <v>2</v>
      </c>
      <c r="D23" s="2" t="s">
        <v>25</v>
      </c>
      <c r="E23" s="2">
        <v>2</v>
      </c>
      <c r="F23" s="2">
        <v>0.8</v>
      </c>
      <c r="G23" s="2">
        <v>1.6</v>
      </c>
      <c r="H23" s="12" t="s">
        <v>26</v>
      </c>
      <c r="I23" s="6"/>
    </row>
    <row r="24" spans="1:9" ht="60">
      <c r="A24" s="28"/>
      <c r="B24" s="28"/>
      <c r="C24" s="2">
        <v>3</v>
      </c>
      <c r="D24" s="2" t="s">
        <v>27</v>
      </c>
      <c r="E24" s="2">
        <v>2</v>
      </c>
      <c r="F24" s="13">
        <v>1.5</v>
      </c>
      <c r="G24" s="13">
        <v>3</v>
      </c>
      <c r="H24" s="1" t="s">
        <v>28</v>
      </c>
      <c r="I24" s="6"/>
    </row>
    <row r="25" spans="1:9" ht="14.25">
      <c r="A25" s="28"/>
      <c r="B25" s="28"/>
      <c r="C25" s="2">
        <v>6</v>
      </c>
      <c r="D25" s="14" t="s">
        <v>31</v>
      </c>
      <c r="E25" s="14">
        <v>1</v>
      </c>
      <c r="F25" s="15">
        <v>0.2</v>
      </c>
      <c r="G25" s="15">
        <v>0.2</v>
      </c>
      <c r="H25" s="16" t="s">
        <v>32</v>
      </c>
      <c r="I25" s="6"/>
    </row>
    <row r="26" spans="1:9" ht="14.25">
      <c r="A26" s="28"/>
      <c r="B26" s="28"/>
      <c r="C26" s="2">
        <v>7</v>
      </c>
      <c r="D26" s="2" t="s">
        <v>3</v>
      </c>
      <c r="E26" s="2">
        <v>1</v>
      </c>
      <c r="F26" s="13">
        <v>0.6</v>
      </c>
      <c r="G26" s="13">
        <v>0.6</v>
      </c>
      <c r="H26" s="1" t="s">
        <v>33</v>
      </c>
      <c r="I26" s="6"/>
    </row>
    <row r="27" spans="1:9" ht="14.25">
      <c r="A27" s="28" t="s">
        <v>71</v>
      </c>
      <c r="B27" s="29">
        <f>SUM(G27:G32)</f>
        <v>4.050000000000001</v>
      </c>
      <c r="C27" s="2">
        <v>1</v>
      </c>
      <c r="D27" s="2" t="s">
        <v>1</v>
      </c>
      <c r="E27" s="2">
        <v>1</v>
      </c>
      <c r="F27" s="3">
        <v>2.4</v>
      </c>
      <c r="G27" s="3">
        <v>2.4</v>
      </c>
      <c r="H27" s="2" t="s">
        <v>138</v>
      </c>
      <c r="I27" s="6"/>
    </row>
    <row r="28" spans="1:9" ht="14.25">
      <c r="A28" s="28"/>
      <c r="B28" s="29"/>
      <c r="C28" s="2">
        <v>3</v>
      </c>
      <c r="D28" s="2" t="s">
        <v>2</v>
      </c>
      <c r="E28" s="2">
        <v>1</v>
      </c>
      <c r="F28" s="3">
        <v>0.45</v>
      </c>
      <c r="G28" s="3">
        <v>0.45</v>
      </c>
      <c r="H28" s="2" t="s">
        <v>30</v>
      </c>
      <c r="I28" s="6"/>
    </row>
    <row r="29" spans="1:9" ht="14.25">
      <c r="A29" s="28"/>
      <c r="B29" s="29"/>
      <c r="C29" s="2">
        <v>11</v>
      </c>
      <c r="D29" s="2" t="s">
        <v>31</v>
      </c>
      <c r="E29" s="2">
        <v>1</v>
      </c>
      <c r="F29" s="4">
        <v>0.2</v>
      </c>
      <c r="G29" s="4">
        <v>0.2</v>
      </c>
      <c r="H29" s="2" t="s">
        <v>32</v>
      </c>
      <c r="I29" s="6"/>
    </row>
    <row r="30" spans="1:9" ht="14.25">
      <c r="A30" s="28"/>
      <c r="B30" s="29"/>
      <c r="C30" s="2">
        <v>12</v>
      </c>
      <c r="D30" s="2" t="s">
        <v>35</v>
      </c>
      <c r="E30" s="2">
        <v>1</v>
      </c>
      <c r="F30" s="4">
        <v>0.1</v>
      </c>
      <c r="G30" s="4">
        <v>0.1</v>
      </c>
      <c r="H30" s="2"/>
      <c r="I30" s="6"/>
    </row>
    <row r="31" spans="1:9" ht="14.25">
      <c r="A31" s="28"/>
      <c r="B31" s="29"/>
      <c r="C31" s="2">
        <v>13</v>
      </c>
      <c r="D31" s="2" t="s">
        <v>36</v>
      </c>
      <c r="E31" s="2">
        <v>1</v>
      </c>
      <c r="F31" s="4">
        <v>0.6</v>
      </c>
      <c r="G31" s="4">
        <v>0.6</v>
      </c>
      <c r="H31" s="2" t="s">
        <v>108</v>
      </c>
      <c r="I31" s="6"/>
    </row>
    <row r="32" spans="1:9" ht="14.25">
      <c r="A32" s="28"/>
      <c r="B32" s="29"/>
      <c r="C32" s="2">
        <v>15</v>
      </c>
      <c r="D32" s="2" t="s">
        <v>37</v>
      </c>
      <c r="E32" s="2">
        <v>1</v>
      </c>
      <c r="F32" s="4">
        <v>0.3</v>
      </c>
      <c r="G32" s="4">
        <v>0.3</v>
      </c>
      <c r="H32" s="2"/>
      <c r="I32" s="6"/>
    </row>
    <row r="33" spans="1:9" ht="48">
      <c r="A33" s="21" t="s">
        <v>112</v>
      </c>
      <c r="B33" s="28"/>
      <c r="C33" s="6">
        <v>3</v>
      </c>
      <c r="D33" s="2" t="s">
        <v>44</v>
      </c>
      <c r="E33" s="2">
        <v>1</v>
      </c>
      <c r="F33" s="2">
        <v>5</v>
      </c>
      <c r="G33" s="2">
        <v>5</v>
      </c>
      <c r="H33" s="2" t="s">
        <v>45</v>
      </c>
      <c r="I33" s="28"/>
    </row>
    <row r="34" spans="1:9" ht="48">
      <c r="A34" s="21" t="s">
        <v>112</v>
      </c>
      <c r="B34" s="28"/>
      <c r="C34" s="6">
        <v>4</v>
      </c>
      <c r="D34" s="2" t="s">
        <v>46</v>
      </c>
      <c r="E34" s="2">
        <v>1</v>
      </c>
      <c r="F34" s="2">
        <v>16.8</v>
      </c>
      <c r="G34" s="2">
        <v>16.8</v>
      </c>
      <c r="H34" s="2" t="s">
        <v>47</v>
      </c>
      <c r="I34" s="28"/>
    </row>
    <row r="35" spans="1:9" ht="48">
      <c r="A35" s="21" t="s">
        <v>112</v>
      </c>
      <c r="B35" s="28"/>
      <c r="C35" s="6">
        <v>5</v>
      </c>
      <c r="D35" s="2" t="s">
        <v>48</v>
      </c>
      <c r="E35" s="2">
        <v>1</v>
      </c>
      <c r="F35" s="2">
        <v>5</v>
      </c>
      <c r="G35" s="2">
        <v>5</v>
      </c>
      <c r="H35" s="2" t="s">
        <v>49</v>
      </c>
      <c r="I35" s="28"/>
    </row>
    <row r="36" spans="1:9" ht="24">
      <c r="A36" s="28" t="s">
        <v>113</v>
      </c>
      <c r="B36" s="28">
        <f>SUM(G36:G41)</f>
        <v>2.9000000000000004</v>
      </c>
      <c r="C36" s="2">
        <v>1</v>
      </c>
      <c r="D36" s="2" t="s">
        <v>50</v>
      </c>
      <c r="E36" s="2">
        <v>6</v>
      </c>
      <c r="F36" s="2">
        <v>0.05</v>
      </c>
      <c r="G36" s="2">
        <v>0.3</v>
      </c>
      <c r="H36" s="2" t="s">
        <v>51</v>
      </c>
      <c r="I36" s="28" t="s">
        <v>114</v>
      </c>
    </row>
    <row r="37" spans="1:9" ht="14.25">
      <c r="A37" s="28"/>
      <c r="B37" s="28"/>
      <c r="C37" s="2">
        <v>2</v>
      </c>
      <c r="D37" s="2" t="s">
        <v>52</v>
      </c>
      <c r="E37" s="2">
        <v>1</v>
      </c>
      <c r="F37" s="2">
        <v>0.5</v>
      </c>
      <c r="G37" s="2">
        <v>0.5</v>
      </c>
      <c r="H37" s="2" t="s">
        <v>53</v>
      </c>
      <c r="I37" s="28"/>
    </row>
    <row r="38" spans="1:9" ht="14.25">
      <c r="A38" s="28"/>
      <c r="B38" s="28"/>
      <c r="C38" s="28">
        <v>3</v>
      </c>
      <c r="D38" s="31" t="s">
        <v>54</v>
      </c>
      <c r="E38" s="28">
        <v>1</v>
      </c>
      <c r="F38" s="28">
        <v>0.6</v>
      </c>
      <c r="G38" s="28">
        <v>0.6</v>
      </c>
      <c r="H38" s="28" t="s">
        <v>55</v>
      </c>
      <c r="I38" s="28"/>
    </row>
    <row r="39" spans="1:9" ht="14.25">
      <c r="A39" s="28"/>
      <c r="B39" s="28"/>
      <c r="C39" s="28"/>
      <c r="D39" s="31"/>
      <c r="E39" s="28"/>
      <c r="F39" s="28"/>
      <c r="G39" s="28"/>
      <c r="H39" s="28"/>
      <c r="I39" s="28"/>
    </row>
    <row r="40" spans="1:9" ht="14.25">
      <c r="A40" s="28"/>
      <c r="B40" s="28"/>
      <c r="C40" s="2">
        <v>4</v>
      </c>
      <c r="D40" s="2" t="s">
        <v>56</v>
      </c>
      <c r="E40" s="2">
        <v>3</v>
      </c>
      <c r="F40" s="2">
        <v>0.35</v>
      </c>
      <c r="G40" s="2">
        <v>1.05</v>
      </c>
      <c r="H40" s="2" t="s">
        <v>57</v>
      </c>
      <c r="I40" s="28"/>
    </row>
    <row r="41" spans="1:9" ht="14.25">
      <c r="A41" s="28"/>
      <c r="B41" s="28"/>
      <c r="C41" s="2">
        <v>5</v>
      </c>
      <c r="D41" s="2" t="s">
        <v>58</v>
      </c>
      <c r="E41" s="2">
        <v>3</v>
      </c>
      <c r="F41" s="2">
        <v>0.15</v>
      </c>
      <c r="G41" s="2">
        <v>0.45</v>
      </c>
      <c r="H41" s="2" t="s">
        <v>59</v>
      </c>
      <c r="I41" s="28"/>
    </row>
    <row r="42" spans="1:9" ht="60">
      <c r="A42" s="28" t="s">
        <v>70</v>
      </c>
      <c r="B42" s="29">
        <f>SUM(G42:G44)</f>
        <v>26.9</v>
      </c>
      <c r="C42" s="2">
        <v>1</v>
      </c>
      <c r="D42" s="2" t="s">
        <v>60</v>
      </c>
      <c r="E42" s="2" t="s">
        <v>154</v>
      </c>
      <c r="F42" s="3">
        <v>0.36</v>
      </c>
      <c r="G42" s="3">
        <f>0.36*40</f>
        <v>14.399999999999999</v>
      </c>
      <c r="H42" s="5" t="s">
        <v>61</v>
      </c>
      <c r="I42" s="28"/>
    </row>
    <row r="43" spans="1:9" ht="132">
      <c r="A43" s="28"/>
      <c r="B43" s="29"/>
      <c r="C43" s="2">
        <v>2</v>
      </c>
      <c r="D43" s="2" t="s">
        <v>62</v>
      </c>
      <c r="E43" s="2" t="s">
        <v>154</v>
      </c>
      <c r="F43" s="3">
        <v>0.2</v>
      </c>
      <c r="G43" s="3">
        <f>0.2*40</f>
        <v>8</v>
      </c>
      <c r="H43" s="5" t="s">
        <v>63</v>
      </c>
      <c r="I43" s="28"/>
    </row>
    <row r="44" spans="1:9" ht="132">
      <c r="A44" s="28"/>
      <c r="B44" s="29"/>
      <c r="C44" s="2">
        <v>3</v>
      </c>
      <c r="D44" s="2" t="s">
        <v>64</v>
      </c>
      <c r="E44" s="2" t="s">
        <v>65</v>
      </c>
      <c r="F44" s="3">
        <v>1.5</v>
      </c>
      <c r="G44" s="3">
        <f>1.5*3</f>
        <v>4.5</v>
      </c>
      <c r="H44" s="5" t="s">
        <v>66</v>
      </c>
      <c r="I44" s="28"/>
    </row>
    <row r="45" spans="1:9" ht="14.25">
      <c r="A45" s="28" t="s">
        <v>69</v>
      </c>
      <c r="B45" s="28">
        <f>SUM(G45:G48)</f>
        <v>9.05</v>
      </c>
      <c r="C45" s="2">
        <v>1</v>
      </c>
      <c r="D45" s="2" t="s">
        <v>126</v>
      </c>
      <c r="E45" s="2">
        <v>55</v>
      </c>
      <c r="F45" s="2">
        <v>0.1</v>
      </c>
      <c r="G45" s="2">
        <v>5.5</v>
      </c>
      <c r="H45" s="2" t="s">
        <v>125</v>
      </c>
      <c r="I45" s="28"/>
    </row>
    <row r="46" spans="1:9" ht="14.25">
      <c r="A46" s="28"/>
      <c r="B46" s="28"/>
      <c r="C46" s="2">
        <v>2</v>
      </c>
      <c r="D46" s="2" t="s">
        <v>40</v>
      </c>
      <c r="E46" s="2">
        <v>1</v>
      </c>
      <c r="F46" s="2">
        <v>0.45</v>
      </c>
      <c r="G46" s="2">
        <v>0.45</v>
      </c>
      <c r="H46" s="2" t="s">
        <v>38</v>
      </c>
      <c r="I46" s="28"/>
    </row>
    <row r="47" spans="1:9" ht="14.25">
      <c r="A47" s="28"/>
      <c r="B47" s="28"/>
      <c r="C47" s="2">
        <v>2</v>
      </c>
      <c r="D47" s="2" t="s">
        <v>67</v>
      </c>
      <c r="E47" s="2">
        <v>1</v>
      </c>
      <c r="F47" s="2">
        <v>0.7</v>
      </c>
      <c r="G47" s="2">
        <v>0.7</v>
      </c>
      <c r="H47" s="2" t="s">
        <v>68</v>
      </c>
      <c r="I47" s="28"/>
    </row>
    <row r="48" spans="1:9" ht="14.25">
      <c r="A48" s="28"/>
      <c r="B48" s="28"/>
      <c r="C48" s="2">
        <v>3</v>
      </c>
      <c r="D48" s="2" t="s">
        <v>1</v>
      </c>
      <c r="E48" s="23" t="s">
        <v>211</v>
      </c>
      <c r="F48" s="2">
        <v>2.4</v>
      </c>
      <c r="G48" s="2">
        <v>2.4</v>
      </c>
      <c r="H48" s="2" t="s">
        <v>117</v>
      </c>
      <c r="I48" s="28"/>
    </row>
    <row r="49" spans="1:9" ht="14.25">
      <c r="A49" s="24" t="s">
        <v>210</v>
      </c>
      <c r="B49" s="27">
        <f>SUM(G49:G78)</f>
        <v>16.979999999999993</v>
      </c>
      <c r="C49" s="2">
        <v>1</v>
      </c>
      <c r="D49" s="2" t="s">
        <v>155</v>
      </c>
      <c r="E49" s="2">
        <v>2</v>
      </c>
      <c r="F49" s="2">
        <v>0.6</v>
      </c>
      <c r="G49" s="6">
        <v>1.2</v>
      </c>
      <c r="H49" s="2" t="s">
        <v>156</v>
      </c>
      <c r="I49" s="2"/>
    </row>
    <row r="50" spans="1:9" ht="14.25">
      <c r="A50" s="25"/>
      <c r="B50" s="25"/>
      <c r="C50" s="2">
        <v>2</v>
      </c>
      <c r="D50" s="2" t="s">
        <v>157</v>
      </c>
      <c r="E50" s="2">
        <v>2</v>
      </c>
      <c r="F50" s="2">
        <v>0.85</v>
      </c>
      <c r="G50" s="6">
        <v>1.7</v>
      </c>
      <c r="H50" s="2" t="s">
        <v>158</v>
      </c>
      <c r="I50" s="2"/>
    </row>
    <row r="51" spans="1:9" ht="14.25">
      <c r="A51" s="25"/>
      <c r="B51" s="25"/>
      <c r="C51" s="2">
        <v>3</v>
      </c>
      <c r="D51" s="2" t="s">
        <v>159</v>
      </c>
      <c r="E51" s="2">
        <v>2</v>
      </c>
      <c r="F51" s="2">
        <v>0.7</v>
      </c>
      <c r="G51" s="6">
        <v>1.4</v>
      </c>
      <c r="H51" s="2" t="s">
        <v>160</v>
      </c>
      <c r="I51" s="2"/>
    </row>
    <row r="52" spans="1:9" ht="14.25">
      <c r="A52" s="25"/>
      <c r="B52" s="25"/>
      <c r="C52" s="2">
        <v>4</v>
      </c>
      <c r="D52" s="2" t="s">
        <v>161</v>
      </c>
      <c r="E52" s="2">
        <v>2</v>
      </c>
      <c r="F52" s="2">
        <v>0.8</v>
      </c>
      <c r="G52" s="6">
        <v>1.6</v>
      </c>
      <c r="H52" s="2" t="s">
        <v>162</v>
      </c>
      <c r="I52" s="2"/>
    </row>
    <row r="53" spans="1:9" ht="14.25">
      <c r="A53" s="25"/>
      <c r="B53" s="25"/>
      <c r="C53" s="2">
        <v>5</v>
      </c>
      <c r="D53" s="2" t="s">
        <v>163</v>
      </c>
      <c r="E53" s="2">
        <v>1</v>
      </c>
      <c r="F53" s="2">
        <v>0.2</v>
      </c>
      <c r="G53" s="6">
        <v>0.2</v>
      </c>
      <c r="H53" s="2" t="s">
        <v>164</v>
      </c>
      <c r="I53" s="2"/>
    </row>
    <row r="54" spans="1:9" ht="14.25">
      <c r="A54" s="25"/>
      <c r="B54" s="25"/>
      <c r="C54" s="2">
        <v>6</v>
      </c>
      <c r="D54" s="2" t="s">
        <v>165</v>
      </c>
      <c r="E54" s="2">
        <v>1</v>
      </c>
      <c r="F54" s="2">
        <v>0.3</v>
      </c>
      <c r="G54" s="6">
        <v>0.3</v>
      </c>
      <c r="H54" s="2" t="s">
        <v>166</v>
      </c>
      <c r="I54" s="2"/>
    </row>
    <row r="55" spans="1:9" ht="14.25">
      <c r="A55" s="25"/>
      <c r="B55" s="25"/>
      <c r="C55" s="2">
        <v>7</v>
      </c>
      <c r="D55" s="2" t="s">
        <v>167</v>
      </c>
      <c r="E55" s="2">
        <v>1</v>
      </c>
      <c r="F55" s="2">
        <v>0.4</v>
      </c>
      <c r="G55" s="6">
        <v>0.4</v>
      </c>
      <c r="H55" s="2" t="s">
        <v>168</v>
      </c>
      <c r="I55" s="2"/>
    </row>
    <row r="56" spans="1:9" ht="14.25">
      <c r="A56" s="25"/>
      <c r="B56" s="25"/>
      <c r="C56" s="2">
        <v>8</v>
      </c>
      <c r="D56" s="2" t="s">
        <v>169</v>
      </c>
      <c r="E56" s="2">
        <v>100</v>
      </c>
      <c r="F56" s="2">
        <v>0.002</v>
      </c>
      <c r="G56" s="6">
        <v>0.2</v>
      </c>
      <c r="H56" s="2" t="s">
        <v>170</v>
      </c>
      <c r="I56" s="2"/>
    </row>
    <row r="57" spans="1:9" ht="14.25">
      <c r="A57" s="25"/>
      <c r="B57" s="25"/>
      <c r="C57" s="2">
        <v>9</v>
      </c>
      <c r="D57" s="2" t="s">
        <v>171</v>
      </c>
      <c r="E57" s="2">
        <v>2</v>
      </c>
      <c r="F57" s="2">
        <v>0.5</v>
      </c>
      <c r="G57" s="6">
        <v>1</v>
      </c>
      <c r="H57" s="2" t="s">
        <v>172</v>
      </c>
      <c r="I57" s="2"/>
    </row>
    <row r="58" spans="1:9" ht="14.25">
      <c r="A58" s="25"/>
      <c r="B58" s="25"/>
      <c r="C58" s="2">
        <v>10</v>
      </c>
      <c r="D58" s="2" t="s">
        <v>173</v>
      </c>
      <c r="E58" s="2">
        <v>1</v>
      </c>
      <c r="F58" s="2">
        <v>0.05</v>
      </c>
      <c r="G58" s="6">
        <v>0.05</v>
      </c>
      <c r="H58" s="2" t="s">
        <v>174</v>
      </c>
      <c r="I58" s="2"/>
    </row>
    <row r="59" spans="1:9" ht="14.25">
      <c r="A59" s="25"/>
      <c r="B59" s="25"/>
      <c r="C59" s="2">
        <v>11</v>
      </c>
      <c r="D59" s="2" t="s">
        <v>175</v>
      </c>
      <c r="E59" s="2">
        <v>1</v>
      </c>
      <c r="F59" s="2">
        <v>0.6</v>
      </c>
      <c r="G59" s="6">
        <v>0.6</v>
      </c>
      <c r="H59" s="2" t="s">
        <v>176</v>
      </c>
      <c r="I59" s="2"/>
    </row>
    <row r="60" spans="1:9" ht="14.25">
      <c r="A60" s="25"/>
      <c r="B60" s="25"/>
      <c r="C60" s="2">
        <v>12</v>
      </c>
      <c r="D60" s="2" t="s">
        <v>177</v>
      </c>
      <c r="E60" s="2">
        <v>2</v>
      </c>
      <c r="F60" s="2">
        <v>0.3</v>
      </c>
      <c r="G60" s="6">
        <v>0.6</v>
      </c>
      <c r="H60" s="2" t="s">
        <v>178</v>
      </c>
      <c r="I60" s="2"/>
    </row>
    <row r="61" spans="1:9" ht="14.25">
      <c r="A61" s="25"/>
      <c r="B61" s="25"/>
      <c r="C61" s="2">
        <v>13</v>
      </c>
      <c r="D61" s="2" t="s">
        <v>179</v>
      </c>
      <c r="E61" s="2">
        <v>2</v>
      </c>
      <c r="F61" s="2">
        <v>0.35</v>
      </c>
      <c r="G61" s="6">
        <v>0.7</v>
      </c>
      <c r="H61" s="2" t="s">
        <v>180</v>
      </c>
      <c r="I61" s="2"/>
    </row>
    <row r="62" spans="1:9" ht="14.25">
      <c r="A62" s="25"/>
      <c r="B62" s="25"/>
      <c r="C62" s="2">
        <v>14</v>
      </c>
      <c r="D62" s="2" t="s">
        <v>181</v>
      </c>
      <c r="E62" s="2">
        <v>2</v>
      </c>
      <c r="F62" s="2">
        <v>0.08</v>
      </c>
      <c r="G62" s="6">
        <v>0.15</v>
      </c>
      <c r="H62" s="2" t="s">
        <v>182</v>
      </c>
      <c r="I62" s="2"/>
    </row>
    <row r="63" spans="1:9" ht="14.25">
      <c r="A63" s="25"/>
      <c r="B63" s="25"/>
      <c r="C63" s="2">
        <v>15</v>
      </c>
      <c r="D63" s="2" t="s">
        <v>183</v>
      </c>
      <c r="E63" s="2">
        <v>2</v>
      </c>
      <c r="F63" s="2">
        <v>0.18</v>
      </c>
      <c r="G63" s="6">
        <v>0.36</v>
      </c>
      <c r="H63" s="2" t="s">
        <v>184</v>
      </c>
      <c r="I63" s="2"/>
    </row>
    <row r="64" spans="1:9" ht="14.25">
      <c r="A64" s="25"/>
      <c r="B64" s="25"/>
      <c r="C64" s="2">
        <v>16</v>
      </c>
      <c r="D64" s="2" t="s">
        <v>185</v>
      </c>
      <c r="E64" s="2">
        <v>2</v>
      </c>
      <c r="F64" s="2">
        <v>0.3</v>
      </c>
      <c r="G64" s="6">
        <v>0.6</v>
      </c>
      <c r="H64" s="2" t="s">
        <v>182</v>
      </c>
      <c r="I64" s="2"/>
    </row>
    <row r="65" spans="1:9" ht="14.25">
      <c r="A65" s="25"/>
      <c r="B65" s="25"/>
      <c r="C65" s="2">
        <v>17</v>
      </c>
      <c r="D65" s="2" t="s">
        <v>186</v>
      </c>
      <c r="E65" s="2">
        <v>5</v>
      </c>
      <c r="F65" s="2">
        <v>0.05</v>
      </c>
      <c r="G65" s="6">
        <v>0.23</v>
      </c>
      <c r="H65" s="2" t="s">
        <v>187</v>
      </c>
      <c r="I65" s="2"/>
    </row>
    <row r="66" spans="1:9" ht="14.25">
      <c r="A66" s="25"/>
      <c r="B66" s="25"/>
      <c r="C66" s="2">
        <v>18</v>
      </c>
      <c r="D66" s="2" t="s">
        <v>188</v>
      </c>
      <c r="E66" s="2">
        <v>5</v>
      </c>
      <c r="F66" s="2">
        <v>0.03</v>
      </c>
      <c r="G66" s="6">
        <v>0.15</v>
      </c>
      <c r="H66" s="2" t="s">
        <v>189</v>
      </c>
      <c r="I66" s="2"/>
    </row>
    <row r="67" spans="1:9" ht="14.25">
      <c r="A67" s="25"/>
      <c r="B67" s="25"/>
      <c r="C67" s="2">
        <v>19</v>
      </c>
      <c r="D67" s="2" t="s">
        <v>190</v>
      </c>
      <c r="E67" s="2">
        <v>2</v>
      </c>
      <c r="F67" s="2">
        <v>0.36</v>
      </c>
      <c r="G67" s="6">
        <v>0.72</v>
      </c>
      <c r="H67" s="2" t="s">
        <v>191</v>
      </c>
      <c r="I67" s="2"/>
    </row>
    <row r="68" spans="1:9" ht="14.25">
      <c r="A68" s="25"/>
      <c r="B68" s="25"/>
      <c r="C68" s="2">
        <v>20</v>
      </c>
      <c r="D68" s="2" t="s">
        <v>192</v>
      </c>
      <c r="E68" s="2">
        <v>2</v>
      </c>
      <c r="F68" s="2">
        <v>0.38</v>
      </c>
      <c r="G68" s="6">
        <v>0.76</v>
      </c>
      <c r="H68" s="2" t="s">
        <v>193</v>
      </c>
      <c r="I68" s="2"/>
    </row>
    <row r="69" spans="1:9" ht="14.25">
      <c r="A69" s="25"/>
      <c r="B69" s="25"/>
      <c r="C69" s="2">
        <v>21</v>
      </c>
      <c r="D69" s="2" t="s">
        <v>194</v>
      </c>
      <c r="E69" s="2">
        <v>2</v>
      </c>
      <c r="F69" s="2">
        <v>0.8</v>
      </c>
      <c r="G69" s="6">
        <v>1.6</v>
      </c>
      <c r="H69" s="2" t="s">
        <v>195</v>
      </c>
      <c r="I69" s="2"/>
    </row>
    <row r="70" spans="1:9" ht="14.25">
      <c r="A70" s="25"/>
      <c r="B70" s="25"/>
      <c r="C70" s="2">
        <v>22</v>
      </c>
      <c r="D70" s="2" t="s">
        <v>196</v>
      </c>
      <c r="E70" s="2">
        <v>1</v>
      </c>
      <c r="F70" s="2">
        <v>0.12</v>
      </c>
      <c r="G70" s="6">
        <v>0.12</v>
      </c>
      <c r="H70" s="2" t="s">
        <v>197</v>
      </c>
      <c r="I70" s="2"/>
    </row>
    <row r="71" spans="1:9" ht="14.25">
      <c r="A71" s="25"/>
      <c r="B71" s="25"/>
      <c r="C71" s="2">
        <v>23</v>
      </c>
      <c r="D71" s="2" t="s">
        <v>198</v>
      </c>
      <c r="E71" s="2">
        <v>1</v>
      </c>
      <c r="F71" s="2">
        <v>0.2</v>
      </c>
      <c r="G71" s="6">
        <v>0.2</v>
      </c>
      <c r="H71" s="2" t="s">
        <v>199</v>
      </c>
      <c r="I71" s="2"/>
    </row>
    <row r="72" spans="1:9" ht="14.25">
      <c r="A72" s="25"/>
      <c r="B72" s="25"/>
      <c r="C72" s="2">
        <v>24</v>
      </c>
      <c r="D72" s="2" t="s">
        <v>200</v>
      </c>
      <c r="E72" s="2">
        <v>1</v>
      </c>
      <c r="F72" s="2">
        <v>0.2</v>
      </c>
      <c r="G72" s="6">
        <v>0.2</v>
      </c>
      <c r="H72" s="2" t="s">
        <v>201</v>
      </c>
      <c r="I72" s="2"/>
    </row>
    <row r="73" spans="1:9" ht="14.25">
      <c r="A73" s="25"/>
      <c r="B73" s="25"/>
      <c r="C73" s="2">
        <v>25</v>
      </c>
      <c r="D73" s="2" t="s">
        <v>202</v>
      </c>
      <c r="E73" s="2">
        <v>1</v>
      </c>
      <c r="F73" s="2">
        <v>0.3</v>
      </c>
      <c r="G73" s="6">
        <v>0.3</v>
      </c>
      <c r="H73" s="2" t="s">
        <v>203</v>
      </c>
      <c r="I73" s="2"/>
    </row>
    <row r="74" spans="1:9" ht="14.25">
      <c r="A74" s="25"/>
      <c r="B74" s="25"/>
      <c r="C74" s="2">
        <v>26</v>
      </c>
      <c r="D74" s="2" t="s">
        <v>204</v>
      </c>
      <c r="E74" s="2">
        <v>100</v>
      </c>
      <c r="F74" s="2">
        <v>0.002</v>
      </c>
      <c r="G74" s="6">
        <v>0.2</v>
      </c>
      <c r="H74" s="2" t="s">
        <v>205</v>
      </c>
      <c r="I74" s="2"/>
    </row>
    <row r="75" spans="1:9" ht="14.25">
      <c r="A75" s="25"/>
      <c r="B75" s="25"/>
      <c r="C75" s="2">
        <v>27</v>
      </c>
      <c r="D75" s="2" t="s">
        <v>206</v>
      </c>
      <c r="E75" s="2">
        <v>100</v>
      </c>
      <c r="F75" s="2">
        <v>0.002</v>
      </c>
      <c r="G75" s="6">
        <v>0.2</v>
      </c>
      <c r="H75" s="2"/>
      <c r="I75" s="2"/>
    </row>
    <row r="76" spans="1:9" ht="14.25">
      <c r="A76" s="25"/>
      <c r="B76" s="25"/>
      <c r="C76" s="2">
        <v>28</v>
      </c>
      <c r="D76" s="2" t="s">
        <v>207</v>
      </c>
      <c r="E76" s="2">
        <v>2</v>
      </c>
      <c r="F76" s="2">
        <v>0.4</v>
      </c>
      <c r="G76" s="6">
        <v>0.8</v>
      </c>
      <c r="H76" s="2" t="s">
        <v>195</v>
      </c>
      <c r="I76" s="2"/>
    </row>
    <row r="77" spans="1:9" ht="14.25">
      <c r="A77" s="25"/>
      <c r="B77" s="25"/>
      <c r="C77" s="2">
        <v>29</v>
      </c>
      <c r="D77" s="2" t="s">
        <v>208</v>
      </c>
      <c r="E77" s="2">
        <v>100</v>
      </c>
      <c r="F77" s="2">
        <v>0.002</v>
      </c>
      <c r="G77" s="6">
        <v>0.2</v>
      </c>
      <c r="H77" s="2"/>
      <c r="I77" s="2"/>
    </row>
    <row r="78" spans="1:9" ht="14.25">
      <c r="A78" s="26"/>
      <c r="B78" s="26"/>
      <c r="C78" s="2">
        <v>30</v>
      </c>
      <c r="D78" s="2" t="s">
        <v>209</v>
      </c>
      <c r="E78" s="2">
        <v>120</v>
      </c>
      <c r="F78" s="2">
        <v>0.002</v>
      </c>
      <c r="G78" s="6">
        <v>0.24</v>
      </c>
      <c r="H78" s="2"/>
      <c r="I78" s="2"/>
    </row>
    <row r="79" spans="1:9" ht="14.25">
      <c r="A79" s="27" t="s">
        <v>135</v>
      </c>
      <c r="B79" s="27">
        <f>SUM(G79:G86)</f>
        <v>10.76</v>
      </c>
      <c r="C79" s="2">
        <v>1</v>
      </c>
      <c r="D79" s="2" t="s">
        <v>127</v>
      </c>
      <c r="E79" s="2">
        <v>1</v>
      </c>
      <c r="F79" s="2">
        <v>2</v>
      </c>
      <c r="G79" s="2">
        <v>2</v>
      </c>
      <c r="H79" s="2"/>
      <c r="I79" s="28" t="s">
        <v>136</v>
      </c>
    </row>
    <row r="80" spans="1:9" ht="14.25">
      <c r="A80" s="25"/>
      <c r="B80" s="25"/>
      <c r="C80" s="2">
        <v>2</v>
      </c>
      <c r="D80" s="2" t="s">
        <v>128</v>
      </c>
      <c r="E80" s="2">
        <v>2</v>
      </c>
      <c r="F80" s="2">
        <v>0.3</v>
      </c>
      <c r="G80" s="2">
        <v>0.6</v>
      </c>
      <c r="H80" s="2"/>
      <c r="I80" s="28"/>
    </row>
    <row r="81" spans="1:9" ht="14.25">
      <c r="A81" s="25"/>
      <c r="B81" s="25"/>
      <c r="C81" s="2">
        <v>3</v>
      </c>
      <c r="D81" s="2" t="s">
        <v>129</v>
      </c>
      <c r="E81" s="2">
        <v>6</v>
      </c>
      <c r="F81" s="2">
        <v>0.06</v>
      </c>
      <c r="G81" s="2">
        <v>0.36</v>
      </c>
      <c r="H81" s="2" t="s">
        <v>130</v>
      </c>
      <c r="I81" s="28"/>
    </row>
    <row r="82" spans="1:9" ht="14.25">
      <c r="A82" s="25"/>
      <c r="B82" s="25"/>
      <c r="C82" s="2">
        <v>4</v>
      </c>
      <c r="D82" s="2" t="s">
        <v>131</v>
      </c>
      <c r="E82" s="2">
        <v>1</v>
      </c>
      <c r="F82" s="2">
        <v>0.5</v>
      </c>
      <c r="G82" s="2">
        <v>0.5</v>
      </c>
      <c r="H82" s="2"/>
      <c r="I82" s="28"/>
    </row>
    <row r="83" spans="1:9" ht="14.25">
      <c r="A83" s="25"/>
      <c r="B83" s="25"/>
      <c r="C83" s="2">
        <v>5</v>
      </c>
      <c r="D83" s="2" t="s">
        <v>132</v>
      </c>
      <c r="E83" s="2">
        <v>1</v>
      </c>
      <c r="F83" s="2">
        <v>0.6</v>
      </c>
      <c r="G83" s="2">
        <v>0.6</v>
      </c>
      <c r="H83" s="2"/>
      <c r="I83" s="28"/>
    </row>
    <row r="84" spans="1:9" ht="14.25">
      <c r="A84" s="25"/>
      <c r="B84" s="25"/>
      <c r="C84" s="2">
        <v>6</v>
      </c>
      <c r="D84" s="2" t="s">
        <v>133</v>
      </c>
      <c r="E84" s="2">
        <v>1</v>
      </c>
      <c r="F84" s="2">
        <v>0.2</v>
      </c>
      <c r="G84" s="2">
        <v>0.2</v>
      </c>
      <c r="H84" s="2"/>
      <c r="I84" s="28"/>
    </row>
    <row r="85" spans="1:9" ht="14.25">
      <c r="A85" s="25"/>
      <c r="B85" s="25"/>
      <c r="C85" s="2">
        <v>7</v>
      </c>
      <c r="D85" s="2" t="s">
        <v>67</v>
      </c>
      <c r="E85" s="2">
        <v>6</v>
      </c>
      <c r="F85" s="2">
        <v>1</v>
      </c>
      <c r="G85" s="2">
        <v>6</v>
      </c>
      <c r="H85" s="2"/>
      <c r="I85" s="28"/>
    </row>
    <row r="86" spans="1:9" ht="14.25">
      <c r="A86" s="26"/>
      <c r="B86" s="26"/>
      <c r="C86" s="20">
        <v>8</v>
      </c>
      <c r="D86" s="20" t="s">
        <v>134</v>
      </c>
      <c r="E86" s="20">
        <v>1</v>
      </c>
      <c r="F86" s="20">
        <v>0.5</v>
      </c>
      <c r="G86" s="20">
        <v>0.5</v>
      </c>
      <c r="H86" s="20"/>
      <c r="I86" s="27"/>
    </row>
    <row r="87" spans="1:9" ht="14.25">
      <c r="A87" s="28" t="s">
        <v>152</v>
      </c>
      <c r="B87" s="29">
        <f>SUM(G87:G93)</f>
        <v>5.31</v>
      </c>
      <c r="C87" s="19">
        <v>1</v>
      </c>
      <c r="D87" s="2" t="s">
        <v>139</v>
      </c>
      <c r="E87" s="2">
        <v>1</v>
      </c>
      <c r="F87" s="3">
        <v>0.8</v>
      </c>
      <c r="G87" s="3">
        <v>0.8</v>
      </c>
      <c r="H87" s="2" t="s">
        <v>140</v>
      </c>
      <c r="I87" s="28" t="s">
        <v>153</v>
      </c>
    </row>
    <row r="88" spans="1:9" ht="14.25">
      <c r="A88" s="28"/>
      <c r="B88" s="28"/>
      <c r="C88" s="19">
        <v>2</v>
      </c>
      <c r="D88" s="2" t="s">
        <v>141</v>
      </c>
      <c r="E88" s="2">
        <v>30</v>
      </c>
      <c r="F88" s="3">
        <v>0.028</v>
      </c>
      <c r="G88" s="3">
        <v>0.84</v>
      </c>
      <c r="H88" s="2" t="s">
        <v>142</v>
      </c>
      <c r="I88" s="28"/>
    </row>
    <row r="89" spans="1:9" ht="14.25">
      <c r="A89" s="28"/>
      <c r="B89" s="28"/>
      <c r="C89" s="19">
        <v>3</v>
      </c>
      <c r="D89" s="2" t="s">
        <v>143</v>
      </c>
      <c r="E89" s="2">
        <v>1</v>
      </c>
      <c r="F89" s="3"/>
      <c r="G89" s="3">
        <v>2.4</v>
      </c>
      <c r="H89" s="2"/>
      <c r="I89" s="28"/>
    </row>
    <row r="90" spans="1:9" ht="14.25">
      <c r="A90" s="28"/>
      <c r="B90" s="28"/>
      <c r="C90" s="19">
        <v>4</v>
      </c>
      <c r="D90" s="2" t="s">
        <v>144</v>
      </c>
      <c r="E90" s="2">
        <v>1</v>
      </c>
      <c r="F90" s="3">
        <v>0.02</v>
      </c>
      <c r="G90" s="3">
        <v>0.02</v>
      </c>
      <c r="H90" s="2" t="s">
        <v>145</v>
      </c>
      <c r="I90" s="28"/>
    </row>
    <row r="91" spans="1:9" ht="14.25">
      <c r="A91" s="28"/>
      <c r="B91" s="28"/>
      <c r="C91" s="19">
        <v>5</v>
      </c>
      <c r="D91" s="22" t="s">
        <v>151</v>
      </c>
      <c r="E91" s="2">
        <v>1</v>
      </c>
      <c r="F91" s="3">
        <v>0.5</v>
      </c>
      <c r="G91" s="3">
        <v>0.5</v>
      </c>
      <c r="H91" s="2" t="s">
        <v>146</v>
      </c>
      <c r="I91" s="28"/>
    </row>
    <row r="92" spans="1:9" ht="14.25">
      <c r="A92" s="28"/>
      <c r="B92" s="28"/>
      <c r="C92" s="19">
        <v>6</v>
      </c>
      <c r="D92" s="2" t="s">
        <v>147</v>
      </c>
      <c r="E92" s="2">
        <v>1</v>
      </c>
      <c r="F92" s="3">
        <v>0.25</v>
      </c>
      <c r="G92" s="3">
        <v>0.25</v>
      </c>
      <c r="H92" s="2" t="s">
        <v>148</v>
      </c>
      <c r="I92" s="28"/>
    </row>
    <row r="93" spans="1:9" ht="14.25">
      <c r="A93" s="28"/>
      <c r="B93" s="28"/>
      <c r="C93" s="19">
        <v>7</v>
      </c>
      <c r="D93" s="2" t="s">
        <v>149</v>
      </c>
      <c r="E93" s="2">
        <v>1</v>
      </c>
      <c r="F93" s="3">
        <v>0.5</v>
      </c>
      <c r="G93" s="3">
        <v>0.5</v>
      </c>
      <c r="H93" s="2" t="s">
        <v>150</v>
      </c>
      <c r="I93" s="28"/>
    </row>
    <row r="94" spans="1:9" ht="14.25">
      <c r="A94" s="8" t="s">
        <v>137</v>
      </c>
      <c r="B94" s="17">
        <f>SUM(B4:B93)</f>
        <v>226.95000000000002</v>
      </c>
      <c r="C94" s="8"/>
      <c r="D94" s="8"/>
      <c r="E94" s="8"/>
      <c r="F94" s="8"/>
      <c r="G94" s="8"/>
      <c r="H94" s="8"/>
      <c r="I94" s="8"/>
    </row>
  </sheetData>
  <mergeCells count="44">
    <mergeCell ref="A79:A86"/>
    <mergeCell ref="B79:B86"/>
    <mergeCell ref="I79:I86"/>
    <mergeCell ref="A87:A93"/>
    <mergeCell ref="B87:B93"/>
    <mergeCell ref="I87:I93"/>
    <mergeCell ref="A45:A48"/>
    <mergeCell ref="B45:B48"/>
    <mergeCell ref="A49:A78"/>
    <mergeCell ref="B49:B78"/>
    <mergeCell ref="G38:G39"/>
    <mergeCell ref="H38:H39"/>
    <mergeCell ref="A42:A44"/>
    <mergeCell ref="B42:B44"/>
    <mergeCell ref="B33:B35"/>
    <mergeCell ref="I33:I35"/>
    <mergeCell ref="A36:A41"/>
    <mergeCell ref="B36:B41"/>
    <mergeCell ref="I36:I48"/>
    <mergeCell ref="C38:C39"/>
    <mergeCell ref="D38:D39"/>
    <mergeCell ref="E38:E39"/>
    <mergeCell ref="F38:F39"/>
    <mergeCell ref="A22:A26"/>
    <mergeCell ref="B22:B26"/>
    <mergeCell ref="A27:A32"/>
    <mergeCell ref="B27:B32"/>
    <mergeCell ref="A11:A15"/>
    <mergeCell ref="B11:B15"/>
    <mergeCell ref="I11:I15"/>
    <mergeCell ref="A16:A21"/>
    <mergeCell ref="B16:B21"/>
    <mergeCell ref="I16:I21"/>
    <mergeCell ref="A4:A7"/>
    <mergeCell ref="B4:B7"/>
    <mergeCell ref="I4:I10"/>
    <mergeCell ref="A8:A10"/>
    <mergeCell ref="B8:B10"/>
    <mergeCell ref="A1:I1"/>
    <mergeCell ref="A2:A3"/>
    <mergeCell ref="B2:B3"/>
    <mergeCell ref="C2:C3"/>
    <mergeCell ref="D2:H2"/>
    <mergeCell ref="I2:I3"/>
  </mergeCells>
  <dataValidations count="1">
    <dataValidation type="decimal" allowBlank="1" showInputMessage="1" showErrorMessage="1" sqref="F42:G44 F9:F10 F11:G15 F4:G8 F27:G32 F87:G93">
      <formula1>0</formula1>
      <formula2>10000000</formula2>
    </dataValidation>
  </dataValidations>
  <printOptions/>
  <pageMargins left="0.33" right="0.16" top="0.5" bottom="0.35" header="0.28" footer="0.15"/>
  <pageSetup horizontalDpi="600" verticalDpi="600" orientation="landscape" paperSize="9" r:id="rId1"/>
  <headerFooter alignWithMargins="0">
    <oddHeader>&amp;C&amp;A</oddHead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N7" sqref="N7"/>
    </sheetView>
  </sheetViews>
  <sheetFormatPr defaultColWidth="9.00390625" defaultRowHeight="14.25"/>
  <cols>
    <col min="2" max="2" width="6.75390625" style="0" customWidth="1"/>
    <col min="3" max="3" width="4.75390625" style="0" customWidth="1"/>
    <col min="5" max="5" width="4.75390625" style="0" bestFit="1" customWidth="1"/>
    <col min="6" max="6" width="6.00390625" style="0" customWidth="1"/>
    <col min="7" max="7" width="6.25390625" style="0" customWidth="1"/>
    <col min="8" max="8" width="48.75390625" style="0" customWidth="1"/>
  </cols>
  <sheetData>
    <row r="1" spans="1:11" ht="14.25">
      <c r="A1" s="33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ht="14.25">
      <c r="A2" s="32" t="s">
        <v>73</v>
      </c>
      <c r="B2" s="32" t="s">
        <v>74</v>
      </c>
      <c r="C2" s="32" t="s">
        <v>75</v>
      </c>
      <c r="D2" s="32" t="s">
        <v>76</v>
      </c>
      <c r="E2" s="32"/>
      <c r="F2" s="32"/>
      <c r="G2" s="32"/>
      <c r="H2" s="32"/>
      <c r="I2" s="32" t="s">
        <v>77</v>
      </c>
      <c r="J2" s="32"/>
      <c r="K2" s="32" t="s">
        <v>78</v>
      </c>
    </row>
    <row r="3" spans="1:11" ht="25.5">
      <c r="A3" s="32"/>
      <c r="B3" s="32"/>
      <c r="C3" s="32"/>
      <c r="D3" s="7" t="s">
        <v>79</v>
      </c>
      <c r="E3" s="7" t="s">
        <v>80</v>
      </c>
      <c r="F3" s="7" t="s">
        <v>81</v>
      </c>
      <c r="G3" s="7" t="s">
        <v>82</v>
      </c>
      <c r="H3" s="7" t="s">
        <v>83</v>
      </c>
      <c r="I3" s="10" t="s">
        <v>84</v>
      </c>
      <c r="J3" s="10" t="s">
        <v>85</v>
      </c>
      <c r="K3" s="32"/>
    </row>
    <row r="4" spans="1:11" ht="24">
      <c r="A4" s="21" t="s">
        <v>20</v>
      </c>
      <c r="B4" s="29"/>
      <c r="C4" s="2">
        <v>3</v>
      </c>
      <c r="D4" s="2" t="s">
        <v>7</v>
      </c>
      <c r="E4" s="2">
        <v>54</v>
      </c>
      <c r="F4" s="3">
        <v>0.35</v>
      </c>
      <c r="G4" s="3">
        <v>18.9</v>
      </c>
      <c r="H4" s="2" t="s">
        <v>99</v>
      </c>
      <c r="I4" s="6" t="s">
        <v>100</v>
      </c>
      <c r="J4" s="6" t="s">
        <v>8</v>
      </c>
      <c r="K4" s="28"/>
    </row>
    <row r="5" spans="1:11" ht="24">
      <c r="A5" s="21" t="s">
        <v>20</v>
      </c>
      <c r="B5" s="29"/>
      <c r="C5" s="2">
        <v>4</v>
      </c>
      <c r="D5" s="2" t="s">
        <v>4</v>
      </c>
      <c r="E5" s="2">
        <v>2</v>
      </c>
      <c r="F5" s="3">
        <v>0.4</v>
      </c>
      <c r="G5" s="3">
        <v>0.8</v>
      </c>
      <c r="H5" s="2" t="s">
        <v>9</v>
      </c>
      <c r="I5" s="6" t="s">
        <v>101</v>
      </c>
      <c r="J5" s="6" t="s">
        <v>8</v>
      </c>
      <c r="K5" s="28"/>
    </row>
    <row r="6" spans="1:11" ht="24">
      <c r="A6" s="21" t="s">
        <v>20</v>
      </c>
      <c r="B6" s="29"/>
      <c r="C6" s="2">
        <v>5</v>
      </c>
      <c r="D6" s="2" t="s">
        <v>10</v>
      </c>
      <c r="E6" s="2">
        <v>1</v>
      </c>
      <c r="F6" s="3">
        <v>0.5</v>
      </c>
      <c r="G6" s="3">
        <v>0.5</v>
      </c>
      <c r="H6" s="2" t="s">
        <v>11</v>
      </c>
      <c r="I6" s="6">
        <v>20080786</v>
      </c>
      <c r="J6" s="6" t="s">
        <v>8</v>
      </c>
      <c r="K6" s="28"/>
    </row>
    <row r="7" spans="1:11" ht="24">
      <c r="A7" s="21" t="s">
        <v>20</v>
      </c>
      <c r="B7" s="29"/>
      <c r="C7" s="2">
        <v>7</v>
      </c>
      <c r="D7" s="2" t="s">
        <v>14</v>
      </c>
      <c r="E7" s="2">
        <v>55</v>
      </c>
      <c r="F7" s="3">
        <v>0.01</v>
      </c>
      <c r="G7" s="3">
        <v>0.55</v>
      </c>
      <c r="H7" s="2"/>
      <c r="I7" s="6">
        <v>20080797</v>
      </c>
      <c r="J7" s="6" t="s">
        <v>15</v>
      </c>
      <c r="K7" s="28"/>
    </row>
    <row r="8" spans="1:11" s="8" customFormat="1" ht="24">
      <c r="A8" s="2" t="s">
        <v>107</v>
      </c>
      <c r="B8" s="3"/>
      <c r="C8" s="2">
        <v>5</v>
      </c>
      <c r="D8" s="2" t="s">
        <v>34</v>
      </c>
      <c r="E8" s="2">
        <v>1</v>
      </c>
      <c r="F8" s="13">
        <v>0.45</v>
      </c>
      <c r="G8" s="13">
        <v>0.45</v>
      </c>
      <c r="H8" s="1" t="s">
        <v>30</v>
      </c>
      <c r="I8" s="2">
        <v>20031057</v>
      </c>
      <c r="J8" s="2"/>
      <c r="K8" s="6"/>
    </row>
    <row r="9" spans="1:11" ht="72">
      <c r="A9" s="2" t="s">
        <v>107</v>
      </c>
      <c r="B9" s="2"/>
      <c r="C9" s="2">
        <v>4</v>
      </c>
      <c r="D9" s="2" t="s">
        <v>1</v>
      </c>
      <c r="E9" s="2">
        <v>1</v>
      </c>
      <c r="F9" s="13">
        <v>2.4</v>
      </c>
      <c r="G9" s="13">
        <v>2.4</v>
      </c>
      <c r="H9" s="1" t="s">
        <v>138</v>
      </c>
      <c r="I9" s="2" t="s">
        <v>123</v>
      </c>
      <c r="J9" s="2"/>
      <c r="K9" s="6"/>
    </row>
    <row r="10" spans="1:11" ht="14.25">
      <c r="A10" s="21" t="s">
        <v>71</v>
      </c>
      <c r="B10" s="3"/>
      <c r="C10" s="2">
        <v>14</v>
      </c>
      <c r="D10" s="2" t="s">
        <v>3</v>
      </c>
      <c r="E10" s="2">
        <v>2</v>
      </c>
      <c r="F10" s="4">
        <v>0.7</v>
      </c>
      <c r="G10" s="4">
        <v>1.4</v>
      </c>
      <c r="H10" s="2" t="s">
        <v>109</v>
      </c>
      <c r="I10" s="6">
        <v>20030043</v>
      </c>
      <c r="J10" s="6" t="s">
        <v>110</v>
      </c>
      <c r="K10" s="6"/>
    </row>
    <row r="11" spans="1:11" ht="108">
      <c r="A11" s="28" t="s">
        <v>112</v>
      </c>
      <c r="B11" s="28">
        <f>SUM(G11:G12)</f>
        <v>79.8</v>
      </c>
      <c r="C11" s="6">
        <v>1</v>
      </c>
      <c r="D11" s="2" t="s">
        <v>2</v>
      </c>
      <c r="E11" s="2">
        <f>46+1+61+12+1+43</f>
        <v>164</v>
      </c>
      <c r="F11" s="2">
        <v>0.45</v>
      </c>
      <c r="G11" s="2">
        <f>E11*F11</f>
        <v>73.8</v>
      </c>
      <c r="H11" s="2" t="s">
        <v>115</v>
      </c>
      <c r="I11" s="2" t="s">
        <v>121</v>
      </c>
      <c r="J11" s="1" t="s">
        <v>39</v>
      </c>
      <c r="K11" s="28" t="s">
        <v>124</v>
      </c>
    </row>
    <row r="12" spans="1:11" ht="48">
      <c r="A12" s="28"/>
      <c r="B12" s="28"/>
      <c r="C12" s="6">
        <v>2</v>
      </c>
      <c r="D12" s="2" t="s">
        <v>41</v>
      </c>
      <c r="E12" s="2">
        <v>12</v>
      </c>
      <c r="F12" s="2">
        <v>0.5</v>
      </c>
      <c r="G12" s="2">
        <v>6</v>
      </c>
      <c r="H12" s="2" t="s">
        <v>42</v>
      </c>
      <c r="I12" s="1" t="s">
        <v>111</v>
      </c>
      <c r="J12" s="18" t="s">
        <v>43</v>
      </c>
      <c r="K12" s="28"/>
    </row>
  </sheetData>
  <mergeCells count="12">
    <mergeCell ref="A11:A12"/>
    <mergeCell ref="B11:B12"/>
    <mergeCell ref="K11:K12"/>
    <mergeCell ref="B4:B7"/>
    <mergeCell ref="K4:K7"/>
    <mergeCell ref="A1:K1"/>
    <mergeCell ref="A2:A3"/>
    <mergeCell ref="B2:B3"/>
    <mergeCell ref="C2:C3"/>
    <mergeCell ref="D2:H2"/>
    <mergeCell ref="I2:J2"/>
    <mergeCell ref="K2:K3"/>
  </mergeCells>
  <dataValidations count="1">
    <dataValidation type="decimal" allowBlank="1" showInputMessage="1" showErrorMessage="1" sqref="F10:G10 F4:G7">
      <formula1>0</formula1>
      <formula2>10000000</formula2>
    </dataValidation>
  </dataValidation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2013-09-27T02:21:39Z</cp:lastPrinted>
  <dcterms:created xsi:type="dcterms:W3CDTF">2013-09-23T06:11:49Z</dcterms:created>
  <dcterms:modified xsi:type="dcterms:W3CDTF">2013-09-27T02:21:41Z</dcterms:modified>
  <cp:category/>
  <cp:version/>
  <cp:contentType/>
  <cp:contentStatus/>
</cp:coreProperties>
</file>