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原始" sheetId="1" r:id="rId1"/>
  </sheets>
  <definedNames>
    <definedName name="_xlnm._FilterDatabase" localSheetId="0" hidden="1">原始!$A$3:$K$154</definedName>
  </definedName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53" i="1"/>
  <c r="G54" i="1"/>
  <c r="G55" i="1"/>
  <c r="G56" i="1"/>
  <c r="G57" i="1"/>
  <c r="G71" i="1"/>
  <c r="G72" i="1"/>
  <c r="B53" i="1" l="1"/>
  <c r="B58" i="1"/>
  <c r="B50" i="1"/>
  <c r="G5" i="1" l="1"/>
  <c r="G6" i="1"/>
  <c r="G7" i="1"/>
  <c r="G8" i="1"/>
  <c r="G9" i="1"/>
  <c r="G10" i="1"/>
  <c r="B10" i="1" s="1"/>
  <c r="G11" i="1"/>
  <c r="G12" i="1"/>
  <c r="G13" i="1"/>
  <c r="B14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4" i="1"/>
  <c r="B11" i="1" l="1"/>
  <c r="B4" i="1"/>
  <c r="B27" i="1"/>
  <c r="B7" i="1"/>
  <c r="B130" i="1"/>
  <c r="B114" i="1"/>
  <c r="B133" i="1"/>
  <c r="B93" i="1"/>
  <c r="B73" i="1"/>
  <c r="B41" i="1"/>
  <c r="B25" i="1"/>
  <c r="B84" i="1"/>
  <c r="B48" i="1"/>
  <c r="B44" i="1"/>
  <c r="B138" i="1"/>
  <c r="B102" i="1"/>
  <c r="B62" i="1"/>
  <c r="B65" i="1"/>
  <c r="G153" i="1"/>
  <c r="B154" i="1" l="1"/>
</calcChain>
</file>

<file path=xl/sharedStrings.xml><?xml version="1.0" encoding="utf-8"?>
<sst xmlns="http://schemas.openxmlformats.org/spreadsheetml/2006/main" count="468" uniqueCount="287">
  <si>
    <t>项目名称</t>
    <phoneticPr fontId="2" type="noConversion"/>
  </si>
  <si>
    <t>项目金额（万元）</t>
    <phoneticPr fontId="2" type="noConversion"/>
  </si>
  <si>
    <t>设备序号</t>
    <phoneticPr fontId="2" type="noConversion"/>
  </si>
  <si>
    <t>拟购置设备信息</t>
    <phoneticPr fontId="2" type="noConversion"/>
  </si>
  <si>
    <t>更新设备续填</t>
    <phoneticPr fontId="2" type="noConversion"/>
  </si>
  <si>
    <t>所属部门</t>
    <phoneticPr fontId="2" type="noConversion"/>
  </si>
  <si>
    <t>设备名称</t>
    <phoneticPr fontId="2" type="noConversion"/>
  </si>
  <si>
    <t>数量</t>
    <phoneticPr fontId="2" type="noConversion"/>
  </si>
  <si>
    <t>单价（万元）</t>
    <phoneticPr fontId="2" type="noConversion"/>
  </si>
  <si>
    <t>预算价格（万元）</t>
    <phoneticPr fontId="2" type="noConversion"/>
  </si>
  <si>
    <t>规格、技术参数</t>
    <phoneticPr fontId="2" type="noConversion"/>
  </si>
  <si>
    <t>原资产编号</t>
    <phoneticPr fontId="2" type="noConversion"/>
  </si>
  <si>
    <t>使用状态</t>
    <phoneticPr fontId="2" type="noConversion"/>
  </si>
  <si>
    <t>2016年教学仪器设备申购清单</t>
    <phoneticPr fontId="2" type="noConversion"/>
  </si>
  <si>
    <t>PLC实训室</t>
  </si>
  <si>
    <t>带传动控制实训装置</t>
    <phoneticPr fontId="2" type="noConversion"/>
  </si>
  <si>
    <t>带传动实验模块</t>
    <phoneticPr fontId="2" type="noConversion"/>
  </si>
  <si>
    <t>高级PLC实训装置</t>
    <phoneticPr fontId="2" type="noConversion"/>
  </si>
  <si>
    <t>气动系统的安装与调试项目、电气控制电路的安装和PLC程序编写项目、机电设备安装与调试项目、自动控制系统安装与调试项目</t>
    <phoneticPr fontId="2" type="noConversion"/>
  </si>
  <si>
    <t>“物联网技术导论”课程设备购置</t>
  </si>
  <si>
    <t>移动互联网物联网综合开发平台</t>
  </si>
  <si>
    <t>RFID实训开发平台</t>
  </si>
  <si>
    <t>台式计算机</t>
  </si>
  <si>
    <t>ZD-S210W53</t>
  </si>
  <si>
    <t>JX-608</t>
  </si>
  <si>
    <t>最新配置</t>
  </si>
  <si>
    <t>数控机床装调与维修</t>
  </si>
  <si>
    <t>数控车床维修实训设备</t>
    <phoneticPr fontId="2" type="noConversion"/>
  </si>
  <si>
    <t>大赛指定设备规格和技术参数</t>
    <phoneticPr fontId="2" type="noConversion"/>
  </si>
  <si>
    <t>机电信息分院</t>
    <phoneticPr fontId="1" type="noConversion"/>
  </si>
  <si>
    <t>20061620
-20061631</t>
    <phoneticPr fontId="2" type="noConversion"/>
  </si>
  <si>
    <t>模拟导游教学设备</t>
  </si>
  <si>
    <t>无线话筒</t>
    <phoneticPr fontId="2" type="noConversion"/>
  </si>
  <si>
    <t>U段</t>
    <phoneticPr fontId="2" type="noConversion"/>
  </si>
  <si>
    <t>投影设备（包括投影仪、幕布、吊架、线材、安装费）</t>
    <phoneticPr fontId="2" type="noConversion"/>
  </si>
  <si>
    <t>|投射方式:3LCD，正投||投射距离（投射比）:投射比:1.18-1.90:1||标称亮度（ANSI流明）:5,000流明||标准分辨率:1,024x768||光均匀度:85%||对比度:4,000:1||液晶板/DMD规格:0.63英寸||可投影画面尺寸:30-300英寸||外形尺寸:379x107x305mm(含支撑脚最短, 不包含凸出部分)||电源要求:100-240 V 交流电, 50/60 Hz||重量:4.8 kg||输入信号:信号自动搜索：HDMI，电脑，视频，S-视频，USB||输入端口:HDMI输入，电脑输入，视频输入，S-视频输入，音频输入，麦克风输入，串行输入，USB输入。||输出端口:音频输出||噪声（db）:29dB(灯泡功率: 节能模式)|</t>
    <phoneticPr fontId="2" type="noConversion"/>
  </si>
  <si>
    <t>空调</t>
    <phoneticPr fontId="2" type="noConversion"/>
  </si>
  <si>
    <t>柜式,3P</t>
    <phoneticPr fontId="2" type="noConversion"/>
  </si>
  <si>
    <t>人文旅游分院</t>
    <phoneticPr fontId="1" type="noConversion"/>
  </si>
  <si>
    <t>会展呼叫中心</t>
  </si>
  <si>
    <t>至少一个网卡、2个USB口；运行速度快</t>
    <phoneticPr fontId="2" type="noConversion"/>
  </si>
  <si>
    <t>拨号器</t>
    <phoneticPr fontId="2" type="noConversion"/>
  </si>
  <si>
    <t>用于集成呼叫中心模块</t>
    <phoneticPr fontId="2" type="noConversion"/>
  </si>
  <si>
    <t>网关</t>
    <phoneticPr fontId="2" type="noConversion"/>
  </si>
  <si>
    <t>音响</t>
    <phoneticPr fontId="2" type="noConversion"/>
  </si>
  <si>
    <t>用于录音回放</t>
    <phoneticPr fontId="2" type="noConversion"/>
  </si>
  <si>
    <t>立式空调</t>
    <phoneticPr fontId="2" type="noConversion"/>
  </si>
  <si>
    <t>用于100平米左右的室内降温</t>
    <phoneticPr fontId="2" type="noConversion"/>
  </si>
  <si>
    <t>交换机</t>
    <phoneticPr fontId="2" type="noConversion"/>
  </si>
  <si>
    <t>24口交换机</t>
    <phoneticPr fontId="2" type="noConversion"/>
  </si>
  <si>
    <t>多媒体教学设备</t>
    <phoneticPr fontId="2" type="noConversion"/>
  </si>
  <si>
    <t>参照学校统一采购标准</t>
    <phoneticPr fontId="2" type="noConversion"/>
  </si>
  <si>
    <t>坐席工位屏风桌椅</t>
    <phoneticPr fontId="2" type="noConversion"/>
  </si>
  <si>
    <t>每个工位桌面面积不得少于100cm*80cm</t>
    <phoneticPr fontId="2" type="noConversion"/>
  </si>
  <si>
    <t>管理工位屏风桌椅</t>
    <phoneticPr fontId="2" type="noConversion"/>
  </si>
  <si>
    <t>每个桌面面积不得少于100cm*100cm</t>
    <phoneticPr fontId="2" type="noConversion"/>
  </si>
  <si>
    <t>黑板</t>
    <phoneticPr fontId="2" type="noConversion"/>
  </si>
  <si>
    <t>用于教学、日常培训和总结</t>
    <phoneticPr fontId="2" type="noConversion"/>
  </si>
  <si>
    <t>对外汉语教学多媒体设备</t>
  </si>
  <si>
    <t>参照学校统一标准</t>
    <phoneticPr fontId="2" type="noConversion"/>
  </si>
  <si>
    <t>20091668、20091669、20091670</t>
    <phoneticPr fontId="2" type="noConversion"/>
  </si>
  <si>
    <t>多媒体设备（包括投影仪，投影幕布，功放，音响，中控，多功能讲台）</t>
    <phoneticPr fontId="2" type="noConversion"/>
  </si>
  <si>
    <t>多媒体网络中控（20091664、20091665、20091666）；投影机（20091672、20091673、20091674）；电动幕布（20091676、20091677、20091678）；移频功放（20091688、20091689、20091690）；音箱（20091680、20091681、20091682、20091683、20091684、20091685、）</t>
    <phoneticPr fontId="2" type="noConversion"/>
  </si>
  <si>
    <t>扬天R4900（i7-4790、4G内存、1T硬盘、19寸窄边宽屏）</t>
  </si>
  <si>
    <t>20090002
 -20090149</t>
  </si>
  <si>
    <t>投影机</t>
  </si>
  <si>
    <t>日立HCP-838X（3500流明）</t>
  </si>
  <si>
    <t>20032604
20032607
20050827</t>
  </si>
  <si>
    <t>投影幕布</t>
  </si>
  <si>
    <t>150寸、自锁、电动</t>
  </si>
  <si>
    <t>20032614
20032617
20050835</t>
  </si>
  <si>
    <t>网络中控</t>
  </si>
  <si>
    <t>含讲台控制面板、管理软件（网络）、
预留门禁等功能</t>
  </si>
  <si>
    <t>20032634
20032642
20050850
20050851</t>
  </si>
  <si>
    <t>多功能讲台</t>
  </si>
  <si>
    <t>不小于150*70*80，钢制，板厚1.2mm</t>
  </si>
  <si>
    <t>20032635
20032650
20050838
20050839</t>
  </si>
  <si>
    <t>功放</t>
  </si>
  <si>
    <t>350W、支持幻象电源话筒、预留无线前置</t>
  </si>
  <si>
    <t>20032637
20032667
20050870
20050871</t>
  </si>
  <si>
    <t>分配器</t>
  </si>
  <si>
    <t>2进4出、外接电源、支持高清</t>
  </si>
  <si>
    <t>20050858
20050859</t>
  </si>
  <si>
    <t>话筒</t>
  </si>
  <si>
    <t>湖山、幻象电源</t>
  </si>
  <si>
    <t>20032639
20032686</t>
  </si>
  <si>
    <t>音箱</t>
  </si>
  <si>
    <t>20032638
20032676
20050874
20050875</t>
  </si>
  <si>
    <t>空调</t>
  </si>
  <si>
    <t>立式5匹-510增加一空调</t>
  </si>
  <si>
    <t>椅子</t>
  </si>
  <si>
    <t>与实训楼515、516的凳子一样</t>
  </si>
  <si>
    <t>公共机房</t>
    <phoneticPr fontId="1" type="noConversion"/>
  </si>
  <si>
    <t>中教畅想电子商务综合实训与竞赛系统</t>
  </si>
  <si>
    <t>服务器</t>
  </si>
  <si>
    <t>市场营销综合实训与竞赛系统</t>
  </si>
  <si>
    <t>学生训练系统：由多个个角色共同经营一家企业，连续经营3-5年，能够满足市场营销专业学生模拟市场分析、目标市场定位分析、组合营销、盈亏分析等专业技能的训练。</t>
  </si>
  <si>
    <t>数据魔方,办公场所设立,配送中心设立,店铺开设,网店装修等19个模块</t>
    <phoneticPr fontId="1" type="noConversion"/>
  </si>
  <si>
    <t xml:space="preserve">联想RQ940， 处理器:4颗Intel Xeon E7-4820                       </t>
    <phoneticPr fontId="1" type="noConversion"/>
  </si>
  <si>
    <t>电子商务、市场营销实训室</t>
    <phoneticPr fontId="1" type="noConversion"/>
  </si>
  <si>
    <t>经济管理分院</t>
    <phoneticPr fontId="1" type="noConversion"/>
  </si>
  <si>
    <t>工程制图识图实训室</t>
  </si>
  <si>
    <t>工程绘图桌</t>
  </si>
  <si>
    <t>台面调角幅度: 0度―80度 (旋钮调节)
台面规格: 600mm×900mm (木质.标配图板）
高度：680mm--830mm (可调节)
配备：固定抽斗
主材规格:脚柱采用1.0×25×70mm矩管，着地横管采用1.0×25×50mm矩管，图板边框和拉衬由1.0×20×20mm的方管组成。升降和调角轴采用厚度为0.6mm,直径为19mm的不锈钢管。脚套是PVC材料。所有钢管材料采用高质钢管，都经过酸洗、磷化、静电喷塑、高温固化或镀锌的技术处理，所有铁件部分焊接都用二氧化碳气体保护焊。</t>
  </si>
  <si>
    <t>空调</t>
    <phoneticPr fontId="2" type="noConversion"/>
  </si>
  <si>
    <t>3匹</t>
    <phoneticPr fontId="2" type="noConversion"/>
  </si>
  <si>
    <t>投影设备</t>
    <phoneticPr fontId="2" type="noConversion"/>
  </si>
  <si>
    <t>方凳</t>
    <phoneticPr fontId="2" type="noConversion"/>
  </si>
  <si>
    <t>凳面尺寸：330×240mm,凳面采用16mm厚的优质多层胶合板</t>
    <phoneticPr fontId="2" type="noConversion"/>
  </si>
  <si>
    <t>覆膜机</t>
    <phoneticPr fontId="2" type="noConversion"/>
  </si>
  <si>
    <t>HP-D5800彩色喷绘机</t>
    <phoneticPr fontId="2" type="noConversion"/>
  </si>
  <si>
    <t>（含较色排版软件、墨水连供、收纸器、烘干器）</t>
  </si>
  <si>
    <t>包装设计实验室</t>
    <phoneticPr fontId="1" type="noConversion"/>
  </si>
  <si>
    <t>全站仪</t>
    <phoneticPr fontId="2" type="noConversion"/>
  </si>
  <si>
    <t>正像，角度精度大于3秒</t>
    <phoneticPr fontId="2" type="noConversion"/>
  </si>
  <si>
    <t>电子水准仪</t>
    <phoneticPr fontId="2" type="noConversion"/>
  </si>
  <si>
    <t>符合竞赛要求</t>
    <phoneticPr fontId="2" type="noConversion"/>
  </si>
  <si>
    <t>2"级全站仪</t>
    <phoneticPr fontId="2" type="noConversion"/>
  </si>
  <si>
    <t>符合竞赛要求</t>
  </si>
  <si>
    <t>工程测量实训室</t>
  </si>
  <si>
    <t>MagiCAD</t>
  </si>
  <si>
    <t>结构施工图设计软件 GICD</t>
  </si>
  <si>
    <t>BIM5D软件</t>
  </si>
  <si>
    <t>BIM审图</t>
  </si>
  <si>
    <t>BIM浏览器</t>
  </si>
  <si>
    <t>BIM软件</t>
    <phoneticPr fontId="1" type="noConversion"/>
  </si>
  <si>
    <t>工程识图三维仿真实训系统</t>
  </si>
  <si>
    <t>房屋建筑构造仿真实训展馆</t>
  </si>
  <si>
    <t>钢筋平法三维仿真实训系统系统</t>
  </si>
  <si>
    <t>建模软件</t>
  </si>
  <si>
    <t>识图及仿真软件</t>
  </si>
  <si>
    <t>空调</t>
    <phoneticPr fontId="2" type="noConversion"/>
  </si>
  <si>
    <t>功率≥3匹</t>
    <phoneticPr fontId="2" type="noConversion"/>
  </si>
  <si>
    <t>教室扩音设备</t>
    <phoneticPr fontId="2" type="noConversion"/>
  </si>
  <si>
    <t>20090164—20090204</t>
    <phoneticPr fontId="1" type="noConversion"/>
  </si>
  <si>
    <t>i7处理器，大于16G的内存，2G、3D独立显卡，500G硬盘</t>
    <phoneticPr fontId="2" type="noConversion"/>
  </si>
  <si>
    <t>理实一体化机房</t>
    <phoneticPr fontId="1" type="noConversion"/>
  </si>
  <si>
    <t>建筑艺术分院</t>
    <phoneticPr fontId="1" type="noConversion"/>
  </si>
  <si>
    <t>外贸跟单实训室</t>
  </si>
  <si>
    <t>打印机</t>
    <phoneticPr fontId="2" type="noConversion"/>
  </si>
  <si>
    <t>展示架</t>
    <phoneticPr fontId="2" type="noConversion"/>
  </si>
  <si>
    <t>彩色激光打印机</t>
    <phoneticPr fontId="2" type="noConversion"/>
  </si>
  <si>
    <t>展示台</t>
    <phoneticPr fontId="2" type="noConversion"/>
  </si>
  <si>
    <t>色卡</t>
    <phoneticPr fontId="2" type="noConversion"/>
  </si>
  <si>
    <t>包装材料</t>
    <phoneticPr fontId="2" type="noConversion"/>
  </si>
  <si>
    <t>服务器</t>
    <phoneticPr fontId="2" type="noConversion"/>
  </si>
  <si>
    <t>联想RQ940，4路4U机架式，处理器:4颗Intel Xeon E7-4820，内存：8×16G DDR3，1600MHz， 最高支持3TB，硬盘：2×600G 10KRPM 2.5”SAS硬盘RAID卡（支持RAID 种类）:512M缓存，支持RAID0，1,5，网络:2个万兆网口，光驱类，DVDRW，电源:满配热插拔冗余电源，保修:三年。</t>
    <phoneticPr fontId="2" type="noConversion"/>
  </si>
  <si>
    <t>存储器</t>
    <phoneticPr fontId="2" type="noConversion"/>
  </si>
  <si>
    <t>存储宏杉MS3300
配置双活控制器，FC-SAN和IP-SAN融合架构，配置64GB缓存，配置8个8GbFC接口，配置容灾复制端口2个1Gb ISCSI端口，配置4个10Gb ISCSI接口，配置4块300G 10000RPM SAS磁盘，配置12块600G  10000RPM SAS磁盘，配置双活软件，安装及相关软件实施服务，配置三年维保</t>
    <phoneticPr fontId="2" type="noConversion"/>
  </si>
  <si>
    <t>软件存储</t>
    <phoneticPr fontId="1" type="noConversion"/>
  </si>
  <si>
    <t>多媒体语言学习终端</t>
  </si>
  <si>
    <t>I5，带语音卡，一体耳麦</t>
    <phoneticPr fontId="2" type="noConversion"/>
  </si>
  <si>
    <t>系统管理软件</t>
  </si>
  <si>
    <t>多功能语言学习系统</t>
  </si>
  <si>
    <t>耳机麦克风</t>
  </si>
  <si>
    <t>耳麦一体，可插拔接线</t>
  </si>
  <si>
    <t>教师控制台</t>
  </si>
  <si>
    <t>包括集成中控</t>
  </si>
  <si>
    <t>学生桌椅</t>
  </si>
  <si>
    <t>订制</t>
  </si>
  <si>
    <t>集成控制显示器</t>
    <phoneticPr fontId="2" type="noConversion"/>
  </si>
  <si>
    <t>集成可触摸</t>
  </si>
  <si>
    <t>智能中央控制器</t>
    <phoneticPr fontId="2" type="noConversion"/>
  </si>
  <si>
    <t>订制集成</t>
  </si>
  <si>
    <t>多媒体功放</t>
  </si>
  <si>
    <t>带幻想输出</t>
  </si>
  <si>
    <t>5匹吸顶</t>
    <phoneticPr fontId="2" type="noConversion"/>
  </si>
  <si>
    <t>投影机</t>
    <phoneticPr fontId="2" type="noConversion"/>
  </si>
  <si>
    <t>交换机</t>
    <phoneticPr fontId="2" type="noConversion"/>
  </si>
  <si>
    <t>48口千兆</t>
    <phoneticPr fontId="2" type="noConversion"/>
  </si>
  <si>
    <t>语音实训室</t>
    <phoneticPr fontId="1" type="noConversion"/>
  </si>
  <si>
    <t>自主学习语言终端</t>
    <phoneticPr fontId="2" type="noConversion"/>
  </si>
  <si>
    <t>多功能语言学习软件</t>
    <phoneticPr fontId="2" type="noConversion"/>
  </si>
  <si>
    <t>媒体控制器</t>
    <phoneticPr fontId="2" type="noConversion"/>
  </si>
  <si>
    <t>集成投影</t>
    <phoneticPr fontId="2" type="noConversion"/>
  </si>
  <si>
    <t>超短焦smart触摸白板</t>
    <phoneticPr fontId="2" type="noConversion"/>
  </si>
  <si>
    <t>吸顶5匹</t>
    <phoneticPr fontId="2" type="noConversion"/>
  </si>
  <si>
    <t>自主学习实训室</t>
    <phoneticPr fontId="1" type="noConversion"/>
  </si>
  <si>
    <t>调频电台</t>
  </si>
  <si>
    <t>PL/FMⅢ型，功率10w-10w可调，频率范围70-88MHz，非线性失真&lt;0.5%</t>
  </si>
  <si>
    <t>专业卡座</t>
  </si>
  <si>
    <t>进口机芯，可自动反带，2路输出（双卡座）</t>
  </si>
  <si>
    <t>调音台</t>
  </si>
  <si>
    <t>6路单声道，4路双声道输入，多路话筒、2路立体声输入，附设录音信号及监听耳机插座输出，可外接效果器</t>
  </si>
  <si>
    <t>多媒体配套设备</t>
  </si>
  <si>
    <t>功放、音响、监听耳机等</t>
  </si>
  <si>
    <t>天线</t>
  </si>
  <si>
    <t>十字双层或鞭状天线（另加30米￠7的电缆线）</t>
  </si>
  <si>
    <t>控制器</t>
  </si>
  <si>
    <t>6路电源可控输出（NM-9822）</t>
  </si>
  <si>
    <t>非标机柜</t>
  </si>
  <si>
    <t>1.4米</t>
  </si>
  <si>
    <t>各类连线</t>
  </si>
  <si>
    <t>ups</t>
  </si>
  <si>
    <t>500W</t>
  </si>
  <si>
    <t>调频电台</t>
    <phoneticPr fontId="1" type="noConversion"/>
  </si>
  <si>
    <t>半电动堆垛车</t>
  </si>
  <si>
    <t>手动搬运车</t>
  </si>
  <si>
    <t>打包钳</t>
  </si>
  <si>
    <t>半自动打包机（高台）</t>
  </si>
  <si>
    <t>模拟干线运输车</t>
  </si>
  <si>
    <t>模拟市内取派车辆</t>
  </si>
  <si>
    <t>电子秤</t>
  </si>
  <si>
    <t>周转笼车</t>
  </si>
  <si>
    <t>便携式条码打印机</t>
  </si>
  <si>
    <t>物流综合业务系统</t>
  </si>
  <si>
    <t>黑白激光打印机</t>
  </si>
  <si>
    <t>针式打印机</t>
  </si>
  <si>
    <t>一体化物流综合实训室</t>
  </si>
  <si>
    <t>外语外贸分院</t>
    <phoneticPr fontId="1" type="noConversion"/>
  </si>
  <si>
    <t>同上</t>
  </si>
  <si>
    <t>每个教室2只</t>
  </si>
  <si>
    <t>网络摄像头</t>
  </si>
  <si>
    <t>大华、高清、红外、广角</t>
  </si>
  <si>
    <t>网络硬盘录像机</t>
  </si>
  <si>
    <t>大华32路、16T、高清</t>
  </si>
  <si>
    <t>超短焦+smart触摸板</t>
    <phoneticPr fontId="2" type="noConversion"/>
  </si>
  <si>
    <t>实训中心</t>
    <phoneticPr fontId="1" type="noConversion"/>
  </si>
  <si>
    <t>合计：</t>
    <phoneticPr fontId="1" type="noConversion"/>
  </si>
  <si>
    <t>50节点</t>
    <phoneticPr fontId="1" type="noConversion"/>
  </si>
  <si>
    <t>40节点</t>
    <phoneticPr fontId="1" type="noConversion"/>
  </si>
  <si>
    <t>更新</t>
    <phoneticPr fontId="2" type="noConversion"/>
  </si>
  <si>
    <t>新增</t>
    <phoneticPr fontId="1" type="noConversion"/>
  </si>
  <si>
    <t>更新</t>
    <phoneticPr fontId="2" type="noConversion"/>
  </si>
  <si>
    <t>更新</t>
    <phoneticPr fontId="1" type="noConversion"/>
  </si>
  <si>
    <t>T台</t>
    <phoneticPr fontId="1" type="noConversion"/>
  </si>
  <si>
    <t>公共教学部</t>
    <phoneticPr fontId="1" type="noConversion"/>
  </si>
  <si>
    <t>落地衣架</t>
    <phoneticPr fontId="1" type="noConversion"/>
  </si>
  <si>
    <t>衣柜</t>
    <phoneticPr fontId="1" type="noConversion"/>
  </si>
  <si>
    <t>高韧度舞台板、铝合金支架（H40cm）</t>
  </si>
  <si>
    <t>信号放大器</t>
    <phoneticPr fontId="1" type="noConversion"/>
  </si>
  <si>
    <t>高浪灯光</t>
  </si>
  <si>
    <t>时序器</t>
    <phoneticPr fontId="1" type="noConversion"/>
  </si>
  <si>
    <t>灯光控制台</t>
  </si>
  <si>
    <t>电源硅箱</t>
  </si>
  <si>
    <t>功放</t>
    <phoneticPr fontId="1" type="noConversion"/>
  </si>
  <si>
    <t>美国PIAVI</t>
    <phoneticPr fontId="1" type="noConversion"/>
  </si>
  <si>
    <t>美国PIAVI</t>
  </si>
  <si>
    <t>森海赛尔</t>
  </si>
  <si>
    <t>音控台</t>
  </si>
  <si>
    <t>音频处理器</t>
  </si>
  <si>
    <t>化妆造型室</t>
    <phoneticPr fontId="1" type="noConversion"/>
  </si>
  <si>
    <t>化妆台</t>
    <phoneticPr fontId="1" type="noConversion"/>
  </si>
  <si>
    <t>含桌、椅和镜前灯</t>
    <phoneticPr fontId="1" type="noConversion"/>
  </si>
  <si>
    <t>储物柜</t>
  </si>
  <si>
    <t>健身房</t>
    <phoneticPr fontId="1" type="noConversion"/>
  </si>
  <si>
    <t>仰卧起坐器</t>
  </si>
  <si>
    <t>上斜推举训练器</t>
    <phoneticPr fontId="1" type="noConversion"/>
  </si>
  <si>
    <t>动感单车</t>
    <phoneticPr fontId="1" type="noConversion"/>
  </si>
  <si>
    <t>高拉背训练器</t>
    <phoneticPr fontId="1" type="noConversion"/>
  </si>
  <si>
    <t>摄影棚</t>
    <phoneticPr fontId="1" type="noConversion"/>
  </si>
  <si>
    <t>佳能套机</t>
    <phoneticPr fontId="1" type="noConversion"/>
  </si>
  <si>
    <t>1DX</t>
  </si>
  <si>
    <t>5DS</t>
  </si>
  <si>
    <t>佳能镜头</t>
  </si>
  <si>
    <t>灯</t>
  </si>
  <si>
    <t>PROFOTO</t>
  </si>
  <si>
    <t>引闪器</t>
  </si>
  <si>
    <t>普威</t>
  </si>
  <si>
    <t>苹果电脑</t>
  </si>
  <si>
    <t>6轴电动背景架</t>
  </si>
  <si>
    <t>体育教学</t>
    <phoneticPr fontId="1" type="noConversion"/>
  </si>
  <si>
    <t>篮球馆</t>
    <phoneticPr fontId="1" type="noConversion"/>
  </si>
  <si>
    <t>落地大风扇</t>
  </si>
  <si>
    <t>武术房</t>
    <phoneticPr fontId="1" type="noConversion"/>
  </si>
  <si>
    <t>爱特声音响</t>
  </si>
  <si>
    <t>SZ008-MA2000-K208</t>
  </si>
  <si>
    <t>明基投影仪</t>
  </si>
  <si>
    <t>TW539</t>
  </si>
  <si>
    <t>把杆</t>
  </si>
  <si>
    <t>体育教学</t>
    <phoneticPr fontId="2" type="noConversion"/>
  </si>
  <si>
    <t>网球发球机</t>
    <phoneticPr fontId="2" type="noConversion"/>
  </si>
  <si>
    <t>SPINFIRE</t>
    <phoneticPr fontId="2" type="noConversion"/>
  </si>
  <si>
    <t>足球门</t>
    <phoneticPr fontId="2" type="noConversion"/>
  </si>
  <si>
    <t>11人制铝合金</t>
    <phoneticPr fontId="2" type="noConversion"/>
  </si>
  <si>
    <t>镜面Ｔ台舞台</t>
    <phoneticPr fontId="1" type="noConversion"/>
  </si>
  <si>
    <t>光束灯</t>
    <phoneticPr fontId="1" type="noConversion"/>
  </si>
  <si>
    <t>暖光LED帕灯</t>
    <phoneticPr fontId="1" type="noConversion"/>
  </si>
  <si>
    <t>全彩LED帕灯</t>
    <phoneticPr fontId="1" type="noConversion"/>
  </si>
  <si>
    <t>话筒含接收器</t>
    <phoneticPr fontId="1" type="noConversion"/>
  </si>
  <si>
    <t>“阳光长跑”数据采集终端</t>
    <phoneticPr fontId="1" type="noConversion"/>
  </si>
  <si>
    <t>台式电脑</t>
    <phoneticPr fontId="2" type="noConversion"/>
  </si>
  <si>
    <t>新增</t>
    <phoneticPr fontId="1" type="noConversion"/>
  </si>
  <si>
    <t>可编程控制器实训装置</t>
    <phoneticPr fontId="2" type="noConversion"/>
  </si>
  <si>
    <t>常规PLC实训（新增5台，更新5台）</t>
    <phoneticPr fontId="2" type="noConversion"/>
  </si>
  <si>
    <r>
      <t>　</t>
    </r>
    <r>
      <rPr>
        <sz val="11"/>
        <rFont val="宋体"/>
        <family val="3"/>
        <charset val="134"/>
      </rPr>
      <t>顾得512</t>
    </r>
  </si>
  <si>
    <r>
      <t>　</t>
    </r>
    <r>
      <rPr>
        <sz val="11"/>
        <rFont val="宋体"/>
        <family val="3"/>
        <charset val="134"/>
      </rPr>
      <t>上海舞台线材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</si>
</sst>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0"/>
      <name val="宋体"/>
      <family val="3"/>
      <charset val="134"/>
      <scheme val="minor"/>
    </font>
    <font>
      <i/>
      <sz val="10"/>
      <color theme="9"/>
      <name val="宋体"/>
      <family val="3"/>
      <charset val="134"/>
      <scheme val="minor"/>
    </font>
    <font>
      <i/>
      <sz val="10"/>
      <color theme="1"/>
      <name val="宋体"/>
      <family val="3"/>
      <charset val="134"/>
      <scheme val="minor"/>
    </font>
    <font>
      <i/>
      <sz val="10"/>
      <name val="宋体"/>
      <family val="3"/>
      <charset val="134"/>
      <scheme val="minor"/>
    </font>
    <font>
      <i/>
      <sz val="10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name val="KaiTi_GB2312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1" xfId="1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workbookViewId="0">
      <pane xSplit="1" ySplit="3" topLeftCell="B110" activePane="bottomRight" state="frozen"/>
      <selection pane="topRight" activeCell="B1" sqref="B1"/>
      <selection pane="bottomLeft" activeCell="A4" sqref="A4"/>
      <selection pane="bottomRight" activeCell="I84" sqref="I84"/>
    </sheetView>
  </sheetViews>
  <sheetFormatPr defaultRowHeight="12"/>
  <cols>
    <col min="1" max="1" width="9.125" style="14" customWidth="1"/>
    <col min="2" max="2" width="9" style="1"/>
    <col min="3" max="3" width="7.75" style="1" customWidth="1"/>
    <col min="4" max="4" width="13.75" style="1" customWidth="1"/>
    <col min="5" max="5" width="9" style="18"/>
    <col min="6" max="6" width="13.25" style="18" customWidth="1"/>
    <col min="7" max="7" width="14.625" style="18" customWidth="1"/>
    <col min="8" max="8" width="25.625" style="1" customWidth="1"/>
    <col min="9" max="9" width="18.125" style="1" customWidth="1"/>
    <col min="10" max="10" width="9" style="1"/>
    <col min="11" max="11" width="11.125" style="1" customWidth="1"/>
    <col min="12" max="16384" width="9" style="2"/>
  </cols>
  <sheetData>
    <row r="1" spans="1:1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0</v>
      </c>
      <c r="B2" s="55" t="s">
        <v>1</v>
      </c>
      <c r="C2" s="55" t="s">
        <v>2</v>
      </c>
      <c r="D2" s="55" t="s">
        <v>3</v>
      </c>
      <c r="E2" s="55"/>
      <c r="F2" s="55"/>
      <c r="G2" s="55"/>
      <c r="H2" s="55"/>
      <c r="I2" s="55" t="s">
        <v>4</v>
      </c>
      <c r="J2" s="55"/>
      <c r="K2" s="55" t="s">
        <v>5</v>
      </c>
    </row>
    <row r="3" spans="1:11">
      <c r="A3" s="56"/>
      <c r="B3" s="55"/>
      <c r="C3" s="55"/>
      <c r="D3" s="3" t="s">
        <v>6</v>
      </c>
      <c r="E3" s="15" t="s">
        <v>7</v>
      </c>
      <c r="F3" s="15" t="s">
        <v>8</v>
      </c>
      <c r="G3" s="15" t="s">
        <v>9</v>
      </c>
      <c r="H3" s="3" t="s">
        <v>10</v>
      </c>
      <c r="I3" s="4" t="s">
        <v>11</v>
      </c>
      <c r="J3" s="4" t="s">
        <v>12</v>
      </c>
      <c r="K3" s="55"/>
    </row>
    <row r="4" spans="1:11" ht="24">
      <c r="A4" s="57" t="s">
        <v>14</v>
      </c>
      <c r="B4" s="50">
        <f>G4+G5+G6</f>
        <v>337500</v>
      </c>
      <c r="C4" s="3">
        <v>1</v>
      </c>
      <c r="D4" s="3" t="s">
        <v>283</v>
      </c>
      <c r="E4" s="15">
        <v>10</v>
      </c>
      <c r="F4" s="15">
        <v>19500</v>
      </c>
      <c r="G4" s="15">
        <f>E4*F4</f>
        <v>195000</v>
      </c>
      <c r="H4" s="3" t="s">
        <v>284</v>
      </c>
      <c r="I4" s="3" t="s">
        <v>30</v>
      </c>
      <c r="J4" s="3" t="s">
        <v>221</v>
      </c>
      <c r="K4" s="57" t="s">
        <v>29</v>
      </c>
    </row>
    <row r="5" spans="1:11" ht="24">
      <c r="A5" s="51"/>
      <c r="B5" s="51"/>
      <c r="C5" s="3">
        <v>2</v>
      </c>
      <c r="D5" s="3" t="s">
        <v>15</v>
      </c>
      <c r="E5" s="15">
        <v>5</v>
      </c>
      <c r="F5" s="15">
        <v>8900</v>
      </c>
      <c r="G5" s="15">
        <f t="shared" ref="G5:G68" si="0">E5*F5</f>
        <v>44500</v>
      </c>
      <c r="H5" s="3" t="s">
        <v>16</v>
      </c>
      <c r="I5" s="9"/>
      <c r="J5" s="9" t="s">
        <v>222</v>
      </c>
      <c r="K5" s="51"/>
    </row>
    <row r="6" spans="1:11" ht="48">
      <c r="A6" s="52"/>
      <c r="B6" s="52"/>
      <c r="C6" s="3">
        <v>3</v>
      </c>
      <c r="D6" s="3" t="s">
        <v>17</v>
      </c>
      <c r="E6" s="15">
        <v>2</v>
      </c>
      <c r="F6" s="15">
        <v>49000</v>
      </c>
      <c r="G6" s="15">
        <f t="shared" si="0"/>
        <v>98000</v>
      </c>
      <c r="H6" s="3" t="s">
        <v>18</v>
      </c>
      <c r="I6" s="9"/>
      <c r="J6" s="9" t="s">
        <v>222</v>
      </c>
      <c r="K6" s="51"/>
    </row>
    <row r="7" spans="1:11" ht="24" customHeight="1">
      <c r="A7" s="57" t="s">
        <v>19</v>
      </c>
      <c r="B7" s="50">
        <f>G7+G8+G9</f>
        <v>55600</v>
      </c>
      <c r="C7" s="9">
        <v>1</v>
      </c>
      <c r="D7" s="9" t="s">
        <v>20</v>
      </c>
      <c r="E7" s="16">
        <v>2</v>
      </c>
      <c r="F7" s="26">
        <v>12000</v>
      </c>
      <c r="G7" s="15">
        <f t="shared" si="0"/>
        <v>24000</v>
      </c>
      <c r="H7" s="10" t="s">
        <v>23</v>
      </c>
      <c r="I7" s="9"/>
      <c r="J7" s="9" t="s">
        <v>222</v>
      </c>
      <c r="K7" s="51"/>
    </row>
    <row r="8" spans="1:11" ht="36" customHeight="1">
      <c r="A8" s="51"/>
      <c r="B8" s="51"/>
      <c r="C8" s="9">
        <v>2</v>
      </c>
      <c r="D8" s="9" t="s">
        <v>21</v>
      </c>
      <c r="E8" s="16">
        <v>2</v>
      </c>
      <c r="F8" s="26">
        <v>11800</v>
      </c>
      <c r="G8" s="15">
        <f t="shared" si="0"/>
        <v>23600</v>
      </c>
      <c r="H8" s="10" t="s">
        <v>24</v>
      </c>
      <c r="I8" s="9"/>
      <c r="J8" s="9" t="s">
        <v>222</v>
      </c>
      <c r="K8" s="51"/>
    </row>
    <row r="9" spans="1:11" ht="36" customHeight="1">
      <c r="A9" s="52"/>
      <c r="B9" s="52"/>
      <c r="C9" s="9">
        <v>3</v>
      </c>
      <c r="D9" s="9" t="s">
        <v>22</v>
      </c>
      <c r="E9" s="16">
        <v>2</v>
      </c>
      <c r="F9" s="26">
        <v>4000</v>
      </c>
      <c r="G9" s="15">
        <f t="shared" si="0"/>
        <v>8000</v>
      </c>
      <c r="H9" s="10" t="s">
        <v>25</v>
      </c>
      <c r="I9" s="9"/>
      <c r="J9" s="9" t="s">
        <v>222</v>
      </c>
      <c r="K9" s="51"/>
    </row>
    <row r="10" spans="1:11" ht="24">
      <c r="A10" s="13" t="s">
        <v>26</v>
      </c>
      <c r="B10" s="16">
        <f>G10</f>
        <v>128000</v>
      </c>
      <c r="C10" s="3">
        <v>1</v>
      </c>
      <c r="D10" s="3" t="s">
        <v>27</v>
      </c>
      <c r="E10" s="15">
        <v>1</v>
      </c>
      <c r="F10" s="15">
        <v>128000</v>
      </c>
      <c r="G10" s="15">
        <f t="shared" si="0"/>
        <v>128000</v>
      </c>
      <c r="H10" s="3" t="s">
        <v>28</v>
      </c>
      <c r="I10" s="9"/>
      <c r="J10" s="9" t="s">
        <v>222</v>
      </c>
      <c r="K10" s="52"/>
    </row>
    <row r="11" spans="1:11" ht="24" customHeight="1">
      <c r="A11" s="57" t="s">
        <v>31</v>
      </c>
      <c r="B11" s="50">
        <f>G11+G12+G13</f>
        <v>25000</v>
      </c>
      <c r="C11" s="3">
        <v>1</v>
      </c>
      <c r="D11" s="3" t="s">
        <v>32</v>
      </c>
      <c r="E11" s="15">
        <v>1</v>
      </c>
      <c r="F11" s="15">
        <v>3000</v>
      </c>
      <c r="G11" s="15">
        <f t="shared" si="0"/>
        <v>3000</v>
      </c>
      <c r="H11" s="3" t="s">
        <v>33</v>
      </c>
      <c r="I11" s="9"/>
      <c r="J11" s="9" t="s">
        <v>222</v>
      </c>
      <c r="K11" s="57" t="s">
        <v>38</v>
      </c>
    </row>
    <row r="12" spans="1:11" ht="73.5" customHeight="1">
      <c r="A12" s="51"/>
      <c r="B12" s="51"/>
      <c r="C12" s="3">
        <v>2</v>
      </c>
      <c r="D12" s="3" t="s">
        <v>34</v>
      </c>
      <c r="E12" s="15">
        <v>1</v>
      </c>
      <c r="F12" s="15">
        <v>15000</v>
      </c>
      <c r="G12" s="15">
        <f t="shared" si="0"/>
        <v>15000</v>
      </c>
      <c r="H12" s="6" t="s">
        <v>35</v>
      </c>
      <c r="I12" s="9"/>
      <c r="J12" s="9" t="s">
        <v>222</v>
      </c>
      <c r="K12" s="51"/>
    </row>
    <row r="13" spans="1:11" ht="24" customHeight="1">
      <c r="A13" s="52"/>
      <c r="B13" s="52"/>
      <c r="C13" s="3">
        <v>3</v>
      </c>
      <c r="D13" s="3" t="s">
        <v>36</v>
      </c>
      <c r="E13" s="15">
        <v>1</v>
      </c>
      <c r="F13" s="15">
        <v>7000</v>
      </c>
      <c r="G13" s="15">
        <f t="shared" si="0"/>
        <v>7000</v>
      </c>
      <c r="H13" s="3" t="s">
        <v>37</v>
      </c>
      <c r="I13" s="9"/>
      <c r="J13" s="9" t="s">
        <v>222</v>
      </c>
      <c r="K13" s="51"/>
    </row>
    <row r="14" spans="1:11" s="33" customFormat="1" ht="24">
      <c r="A14" s="53" t="s">
        <v>39</v>
      </c>
      <c r="B14" s="61">
        <f>SUM(G13:G24)</f>
        <v>357000</v>
      </c>
      <c r="C14" s="31">
        <v>1</v>
      </c>
      <c r="D14" s="31" t="s">
        <v>281</v>
      </c>
      <c r="E14" s="32">
        <v>50</v>
      </c>
      <c r="F14" s="32">
        <v>4500</v>
      </c>
      <c r="G14" s="32">
        <f t="shared" si="0"/>
        <v>225000</v>
      </c>
      <c r="H14" s="31" t="s">
        <v>40</v>
      </c>
      <c r="I14" s="31"/>
      <c r="J14" s="31" t="s">
        <v>222</v>
      </c>
      <c r="K14" s="51"/>
    </row>
    <row r="15" spans="1:11" s="33" customFormat="1" ht="24" customHeight="1">
      <c r="A15" s="74"/>
      <c r="B15" s="62"/>
      <c r="C15" s="31">
        <v>2</v>
      </c>
      <c r="D15" s="31" t="s">
        <v>41</v>
      </c>
      <c r="E15" s="32">
        <v>50</v>
      </c>
      <c r="F15" s="32">
        <v>400</v>
      </c>
      <c r="G15" s="32">
        <f t="shared" si="0"/>
        <v>20000</v>
      </c>
      <c r="H15" s="31" t="s">
        <v>42</v>
      </c>
      <c r="I15" s="31"/>
      <c r="J15" s="31" t="s">
        <v>222</v>
      </c>
      <c r="K15" s="51"/>
    </row>
    <row r="16" spans="1:11" s="33" customFormat="1" ht="24" customHeight="1">
      <c r="A16" s="74"/>
      <c r="B16" s="62"/>
      <c r="C16" s="31">
        <v>3</v>
      </c>
      <c r="D16" s="31" t="s">
        <v>43</v>
      </c>
      <c r="E16" s="32">
        <v>20</v>
      </c>
      <c r="F16" s="32">
        <v>400</v>
      </c>
      <c r="G16" s="32">
        <f t="shared" si="0"/>
        <v>8000</v>
      </c>
      <c r="H16" s="31" t="s">
        <v>42</v>
      </c>
      <c r="I16" s="31"/>
      <c r="J16" s="31" t="s">
        <v>222</v>
      </c>
      <c r="K16" s="51"/>
    </row>
    <row r="17" spans="1:11" s="33" customFormat="1" ht="24" customHeight="1">
      <c r="A17" s="74"/>
      <c r="B17" s="62"/>
      <c r="C17" s="31">
        <v>4</v>
      </c>
      <c r="D17" s="31" t="s">
        <v>44</v>
      </c>
      <c r="E17" s="32">
        <v>2</v>
      </c>
      <c r="F17" s="32">
        <v>150</v>
      </c>
      <c r="G17" s="32">
        <f t="shared" si="0"/>
        <v>300</v>
      </c>
      <c r="H17" s="31" t="s">
        <v>45</v>
      </c>
      <c r="I17" s="31"/>
      <c r="J17" s="31" t="s">
        <v>222</v>
      </c>
      <c r="K17" s="51"/>
    </row>
    <row r="18" spans="1:11" s="33" customFormat="1" ht="24" customHeight="1">
      <c r="A18" s="74"/>
      <c r="B18" s="62"/>
      <c r="C18" s="31">
        <v>5</v>
      </c>
      <c r="D18" s="31" t="s">
        <v>46</v>
      </c>
      <c r="E18" s="32">
        <v>3</v>
      </c>
      <c r="F18" s="32">
        <v>8000</v>
      </c>
      <c r="G18" s="32">
        <f t="shared" si="0"/>
        <v>24000</v>
      </c>
      <c r="H18" s="31" t="s">
        <v>47</v>
      </c>
      <c r="I18" s="31"/>
      <c r="J18" s="31" t="s">
        <v>222</v>
      </c>
      <c r="K18" s="51"/>
    </row>
    <row r="19" spans="1:11" s="33" customFormat="1" ht="24" customHeight="1">
      <c r="A19" s="74"/>
      <c r="B19" s="62"/>
      <c r="C19" s="31">
        <v>6</v>
      </c>
      <c r="D19" s="34" t="s">
        <v>48</v>
      </c>
      <c r="E19" s="32">
        <v>3</v>
      </c>
      <c r="F19" s="32">
        <v>3500</v>
      </c>
      <c r="G19" s="32">
        <f t="shared" si="0"/>
        <v>10500</v>
      </c>
      <c r="H19" s="31" t="s">
        <v>49</v>
      </c>
      <c r="I19" s="31"/>
      <c r="J19" s="31" t="s">
        <v>222</v>
      </c>
      <c r="K19" s="51"/>
    </row>
    <row r="20" spans="1:11" s="33" customFormat="1" ht="24" customHeight="1">
      <c r="A20" s="74"/>
      <c r="B20" s="62"/>
      <c r="C20" s="31">
        <v>7</v>
      </c>
      <c r="D20" s="34" t="s">
        <v>50</v>
      </c>
      <c r="E20" s="32">
        <v>1</v>
      </c>
      <c r="F20" s="32">
        <v>20000</v>
      </c>
      <c r="G20" s="32">
        <f t="shared" si="0"/>
        <v>20000</v>
      </c>
      <c r="H20" s="31" t="s">
        <v>51</v>
      </c>
      <c r="I20" s="31"/>
      <c r="J20" s="31" t="s">
        <v>222</v>
      </c>
      <c r="K20" s="51"/>
    </row>
    <row r="21" spans="1:11" s="33" customFormat="1" ht="24" customHeight="1">
      <c r="A21" s="74"/>
      <c r="B21" s="62"/>
      <c r="C21" s="31">
        <v>8</v>
      </c>
      <c r="D21" s="31" t="s">
        <v>281</v>
      </c>
      <c r="E21" s="32">
        <v>1</v>
      </c>
      <c r="F21" s="32">
        <v>5000</v>
      </c>
      <c r="G21" s="32">
        <f t="shared" si="0"/>
        <v>5000</v>
      </c>
      <c r="H21" s="31" t="s">
        <v>51</v>
      </c>
      <c r="I21" s="31"/>
      <c r="J21" s="31" t="s">
        <v>222</v>
      </c>
      <c r="K21" s="51"/>
    </row>
    <row r="22" spans="1:11" s="33" customFormat="1" ht="24">
      <c r="A22" s="74"/>
      <c r="B22" s="62"/>
      <c r="C22" s="31">
        <v>9</v>
      </c>
      <c r="D22" s="31" t="s">
        <v>52</v>
      </c>
      <c r="E22" s="32">
        <v>50</v>
      </c>
      <c r="F22" s="32">
        <v>700.00000000000011</v>
      </c>
      <c r="G22" s="32">
        <f t="shared" si="0"/>
        <v>35000.000000000007</v>
      </c>
      <c r="H22" s="31" t="s">
        <v>53</v>
      </c>
      <c r="I22" s="31"/>
      <c r="J22" s="31" t="s">
        <v>222</v>
      </c>
      <c r="K22" s="51"/>
    </row>
    <row r="23" spans="1:11" s="33" customFormat="1" ht="24">
      <c r="A23" s="74"/>
      <c r="B23" s="62"/>
      <c r="C23" s="31">
        <v>10</v>
      </c>
      <c r="D23" s="31" t="s">
        <v>54</v>
      </c>
      <c r="E23" s="32">
        <v>2</v>
      </c>
      <c r="F23" s="32">
        <v>800</v>
      </c>
      <c r="G23" s="32">
        <f t="shared" si="0"/>
        <v>1600</v>
      </c>
      <c r="H23" s="31" t="s">
        <v>55</v>
      </c>
      <c r="I23" s="31"/>
      <c r="J23" s="31" t="s">
        <v>222</v>
      </c>
      <c r="K23" s="51"/>
    </row>
    <row r="24" spans="1:11" s="33" customFormat="1" ht="24" customHeight="1">
      <c r="A24" s="54"/>
      <c r="B24" s="63"/>
      <c r="C24" s="31">
        <v>11</v>
      </c>
      <c r="D24" s="31" t="s">
        <v>56</v>
      </c>
      <c r="E24" s="32">
        <v>2</v>
      </c>
      <c r="F24" s="32">
        <v>300</v>
      </c>
      <c r="G24" s="32">
        <f t="shared" si="0"/>
        <v>600</v>
      </c>
      <c r="H24" s="31" t="s">
        <v>57</v>
      </c>
      <c r="I24" s="31"/>
      <c r="J24" s="31" t="s">
        <v>222</v>
      </c>
      <c r="K24" s="51"/>
    </row>
    <row r="25" spans="1:11" ht="36" customHeight="1">
      <c r="A25" s="57" t="s">
        <v>58</v>
      </c>
      <c r="B25" s="50">
        <f>SUM(G25:G26)</f>
        <v>79800</v>
      </c>
      <c r="C25" s="3">
        <v>1</v>
      </c>
      <c r="D25" s="3" t="s">
        <v>281</v>
      </c>
      <c r="E25" s="15">
        <v>3</v>
      </c>
      <c r="F25" s="15">
        <v>4600</v>
      </c>
      <c r="G25" s="15">
        <f t="shared" si="0"/>
        <v>13800</v>
      </c>
      <c r="H25" s="3" t="s">
        <v>59</v>
      </c>
      <c r="I25" s="3" t="s">
        <v>60</v>
      </c>
      <c r="J25" s="3" t="s">
        <v>223</v>
      </c>
      <c r="K25" s="51"/>
    </row>
    <row r="26" spans="1:11" ht="168">
      <c r="A26" s="52"/>
      <c r="B26" s="52"/>
      <c r="C26" s="3">
        <v>2</v>
      </c>
      <c r="D26" s="3" t="s">
        <v>61</v>
      </c>
      <c r="E26" s="15">
        <v>3</v>
      </c>
      <c r="F26" s="15">
        <v>22000</v>
      </c>
      <c r="G26" s="15">
        <f t="shared" si="0"/>
        <v>66000</v>
      </c>
      <c r="H26" s="3" t="s">
        <v>59</v>
      </c>
      <c r="I26" s="3" t="s">
        <v>62</v>
      </c>
      <c r="J26" s="3" t="s">
        <v>223</v>
      </c>
      <c r="K26" s="52"/>
    </row>
    <row r="27" spans="1:11" ht="24">
      <c r="A27" s="57" t="s">
        <v>92</v>
      </c>
      <c r="B27" s="50">
        <f>SUM(G27:G40)</f>
        <v>2055700</v>
      </c>
      <c r="C27" s="3">
        <v>1</v>
      </c>
      <c r="D27" s="28" t="s">
        <v>281</v>
      </c>
      <c r="E27" s="15">
        <v>148</v>
      </c>
      <c r="F27" s="15">
        <v>6000</v>
      </c>
      <c r="G27" s="15">
        <f t="shared" si="0"/>
        <v>888000</v>
      </c>
      <c r="H27" s="3" t="s">
        <v>63</v>
      </c>
      <c r="I27" s="3" t="s">
        <v>64</v>
      </c>
      <c r="J27" s="19" t="s">
        <v>223</v>
      </c>
      <c r="K27" s="57" t="s">
        <v>217</v>
      </c>
    </row>
    <row r="28" spans="1:11">
      <c r="A28" s="51"/>
      <c r="B28" s="51"/>
      <c r="C28" s="3">
        <v>2</v>
      </c>
      <c r="D28" s="28" t="s">
        <v>281</v>
      </c>
      <c r="E28" s="15">
        <v>177</v>
      </c>
      <c r="F28" s="15">
        <v>6000</v>
      </c>
      <c r="G28" s="15">
        <f t="shared" si="0"/>
        <v>1062000</v>
      </c>
      <c r="H28" s="3" t="s">
        <v>210</v>
      </c>
      <c r="I28" s="3"/>
      <c r="J28" s="20" t="s">
        <v>222</v>
      </c>
      <c r="K28" s="51"/>
    </row>
    <row r="29" spans="1:11" ht="36">
      <c r="A29" s="51"/>
      <c r="B29" s="51"/>
      <c r="C29" s="3">
        <v>3</v>
      </c>
      <c r="D29" s="3" t="s">
        <v>65</v>
      </c>
      <c r="E29" s="15">
        <v>3</v>
      </c>
      <c r="F29" s="15">
        <v>5000</v>
      </c>
      <c r="G29" s="15">
        <f t="shared" si="0"/>
        <v>15000</v>
      </c>
      <c r="H29" s="3" t="s">
        <v>66</v>
      </c>
      <c r="I29" s="3" t="s">
        <v>67</v>
      </c>
      <c r="J29" s="20" t="s">
        <v>224</v>
      </c>
      <c r="K29" s="51"/>
    </row>
    <row r="30" spans="1:11" ht="36">
      <c r="A30" s="51"/>
      <c r="B30" s="51"/>
      <c r="C30" s="3">
        <v>4</v>
      </c>
      <c r="D30" s="3" t="s">
        <v>68</v>
      </c>
      <c r="E30" s="15">
        <v>3</v>
      </c>
      <c r="F30" s="15">
        <v>1000</v>
      </c>
      <c r="G30" s="15">
        <f t="shared" si="0"/>
        <v>3000</v>
      </c>
      <c r="H30" s="3" t="s">
        <v>69</v>
      </c>
      <c r="I30" s="3" t="s">
        <v>70</v>
      </c>
      <c r="J30" s="20" t="s">
        <v>224</v>
      </c>
      <c r="K30" s="51"/>
    </row>
    <row r="31" spans="1:11" ht="48">
      <c r="A31" s="51"/>
      <c r="B31" s="51"/>
      <c r="C31" s="3">
        <v>5</v>
      </c>
      <c r="D31" s="3" t="s">
        <v>71</v>
      </c>
      <c r="E31" s="15">
        <v>4</v>
      </c>
      <c r="F31" s="15">
        <v>2500</v>
      </c>
      <c r="G31" s="15">
        <f t="shared" si="0"/>
        <v>10000</v>
      </c>
      <c r="H31" s="3" t="s">
        <v>72</v>
      </c>
      <c r="I31" s="3" t="s">
        <v>73</v>
      </c>
      <c r="J31" s="20" t="s">
        <v>224</v>
      </c>
      <c r="K31" s="51"/>
    </row>
    <row r="32" spans="1:11" ht="48">
      <c r="A32" s="51"/>
      <c r="B32" s="51"/>
      <c r="C32" s="3">
        <v>6</v>
      </c>
      <c r="D32" s="3" t="s">
        <v>74</v>
      </c>
      <c r="E32" s="15">
        <v>4</v>
      </c>
      <c r="F32" s="15">
        <v>2000</v>
      </c>
      <c r="G32" s="15">
        <f t="shared" si="0"/>
        <v>8000</v>
      </c>
      <c r="H32" s="3" t="s">
        <v>75</v>
      </c>
      <c r="I32" s="3" t="s">
        <v>76</v>
      </c>
      <c r="J32" s="20" t="s">
        <v>224</v>
      </c>
      <c r="K32" s="51"/>
    </row>
    <row r="33" spans="1:11" ht="48">
      <c r="A33" s="51"/>
      <c r="B33" s="51"/>
      <c r="C33" s="3">
        <v>7</v>
      </c>
      <c r="D33" s="5" t="s">
        <v>77</v>
      </c>
      <c r="E33" s="15">
        <v>4</v>
      </c>
      <c r="F33" s="15">
        <v>1500</v>
      </c>
      <c r="G33" s="15">
        <f t="shared" si="0"/>
        <v>6000</v>
      </c>
      <c r="H33" s="3" t="s">
        <v>78</v>
      </c>
      <c r="I33" s="3" t="s">
        <v>79</v>
      </c>
      <c r="J33" s="20" t="s">
        <v>224</v>
      </c>
      <c r="K33" s="51"/>
    </row>
    <row r="34" spans="1:11" ht="24.75" customHeight="1">
      <c r="A34" s="51"/>
      <c r="B34" s="51"/>
      <c r="C34" s="3">
        <v>8</v>
      </c>
      <c r="D34" s="5" t="s">
        <v>80</v>
      </c>
      <c r="E34" s="15">
        <v>4</v>
      </c>
      <c r="F34" s="15">
        <v>100</v>
      </c>
      <c r="G34" s="15">
        <f t="shared" si="0"/>
        <v>400</v>
      </c>
      <c r="H34" s="3" t="s">
        <v>81</v>
      </c>
      <c r="I34" s="3" t="s">
        <v>82</v>
      </c>
      <c r="J34" s="20" t="s">
        <v>224</v>
      </c>
      <c r="K34" s="51"/>
    </row>
    <row r="35" spans="1:11" ht="24">
      <c r="A35" s="51"/>
      <c r="B35" s="51"/>
      <c r="C35" s="3">
        <v>9</v>
      </c>
      <c r="D35" s="3" t="s">
        <v>83</v>
      </c>
      <c r="E35" s="15">
        <v>4</v>
      </c>
      <c r="F35" s="15">
        <v>200</v>
      </c>
      <c r="G35" s="15">
        <f t="shared" si="0"/>
        <v>800</v>
      </c>
      <c r="H35" s="3" t="s">
        <v>84</v>
      </c>
      <c r="I35" s="3" t="s">
        <v>85</v>
      </c>
      <c r="J35" s="20" t="s">
        <v>224</v>
      </c>
      <c r="K35" s="51"/>
    </row>
    <row r="36" spans="1:11" ht="48">
      <c r="A36" s="51"/>
      <c r="B36" s="51"/>
      <c r="C36" s="3">
        <v>10</v>
      </c>
      <c r="D36" s="3" t="s">
        <v>86</v>
      </c>
      <c r="E36" s="15">
        <v>8</v>
      </c>
      <c r="F36" s="15">
        <v>500</v>
      </c>
      <c r="G36" s="15">
        <f t="shared" si="0"/>
        <v>4000</v>
      </c>
      <c r="H36" s="3" t="s">
        <v>211</v>
      </c>
      <c r="I36" s="3" t="s">
        <v>87</v>
      </c>
      <c r="J36" s="20" t="s">
        <v>224</v>
      </c>
      <c r="K36" s="51"/>
    </row>
    <row r="37" spans="1:11">
      <c r="A37" s="51"/>
      <c r="B37" s="51"/>
      <c r="C37" s="3">
        <v>11</v>
      </c>
      <c r="D37" s="3" t="s">
        <v>88</v>
      </c>
      <c r="E37" s="15">
        <v>1</v>
      </c>
      <c r="F37" s="15">
        <v>8000</v>
      </c>
      <c r="G37" s="15">
        <f t="shared" si="0"/>
        <v>8000</v>
      </c>
      <c r="H37" s="3" t="s">
        <v>89</v>
      </c>
      <c r="I37" s="9"/>
      <c r="J37" s="20" t="s">
        <v>222</v>
      </c>
      <c r="K37" s="51"/>
    </row>
    <row r="38" spans="1:11">
      <c r="A38" s="51"/>
      <c r="B38" s="51"/>
      <c r="C38" s="3">
        <v>12</v>
      </c>
      <c r="D38" s="3" t="s">
        <v>90</v>
      </c>
      <c r="E38" s="15">
        <v>325</v>
      </c>
      <c r="F38" s="15">
        <v>100</v>
      </c>
      <c r="G38" s="15">
        <f t="shared" si="0"/>
        <v>32500</v>
      </c>
      <c r="H38" s="3" t="s">
        <v>91</v>
      </c>
      <c r="I38" s="9"/>
      <c r="J38" s="20" t="s">
        <v>222</v>
      </c>
      <c r="K38" s="51"/>
    </row>
    <row r="39" spans="1:11">
      <c r="A39" s="51"/>
      <c r="B39" s="51"/>
      <c r="C39" s="3">
        <v>13</v>
      </c>
      <c r="D39" s="3" t="s">
        <v>212</v>
      </c>
      <c r="E39" s="15">
        <v>22</v>
      </c>
      <c r="F39" s="15">
        <v>500</v>
      </c>
      <c r="G39" s="15">
        <f t="shared" si="0"/>
        <v>11000</v>
      </c>
      <c r="H39" s="3" t="s">
        <v>213</v>
      </c>
      <c r="I39" s="9"/>
      <c r="J39" s="20" t="s">
        <v>222</v>
      </c>
      <c r="K39" s="51"/>
    </row>
    <row r="40" spans="1:11">
      <c r="A40" s="52"/>
      <c r="B40" s="52"/>
      <c r="C40" s="3">
        <v>14</v>
      </c>
      <c r="D40" s="3" t="s">
        <v>214</v>
      </c>
      <c r="E40" s="15">
        <v>1</v>
      </c>
      <c r="F40" s="15">
        <v>7000</v>
      </c>
      <c r="G40" s="15">
        <f t="shared" si="0"/>
        <v>7000</v>
      </c>
      <c r="H40" s="3" t="s">
        <v>215</v>
      </c>
      <c r="I40" s="9"/>
      <c r="J40" s="20" t="s">
        <v>222</v>
      </c>
      <c r="K40" s="52"/>
    </row>
    <row r="41" spans="1:11" ht="36">
      <c r="A41" s="57" t="s">
        <v>99</v>
      </c>
      <c r="B41" s="50">
        <f>SUM(G41:G43)</f>
        <v>380000</v>
      </c>
      <c r="C41" s="4">
        <v>1</v>
      </c>
      <c r="D41" s="9" t="s">
        <v>93</v>
      </c>
      <c r="E41" s="16">
        <v>1</v>
      </c>
      <c r="F41" s="16">
        <v>180000</v>
      </c>
      <c r="G41" s="15">
        <f t="shared" si="0"/>
        <v>180000</v>
      </c>
      <c r="H41" s="11" t="s">
        <v>97</v>
      </c>
      <c r="I41" s="9"/>
      <c r="J41" s="20" t="s">
        <v>222</v>
      </c>
      <c r="K41" s="57" t="s">
        <v>100</v>
      </c>
    </row>
    <row r="42" spans="1:11" ht="36" customHeight="1">
      <c r="A42" s="52"/>
      <c r="B42" s="51"/>
      <c r="C42" s="4">
        <v>2</v>
      </c>
      <c r="D42" s="10" t="s">
        <v>94</v>
      </c>
      <c r="E42" s="16">
        <v>2</v>
      </c>
      <c r="F42" s="16">
        <v>40000</v>
      </c>
      <c r="G42" s="15">
        <f t="shared" si="0"/>
        <v>80000</v>
      </c>
      <c r="H42" s="11" t="s">
        <v>98</v>
      </c>
      <c r="I42" s="9"/>
      <c r="J42" s="20" t="s">
        <v>222</v>
      </c>
      <c r="K42" s="51"/>
    </row>
    <row r="43" spans="1:11" ht="72">
      <c r="A43" s="12" t="s">
        <v>99</v>
      </c>
      <c r="B43" s="52"/>
      <c r="C43" s="4">
        <v>3</v>
      </c>
      <c r="D43" s="9" t="s">
        <v>95</v>
      </c>
      <c r="E43" s="16">
        <v>1</v>
      </c>
      <c r="F43" s="16">
        <v>120000</v>
      </c>
      <c r="G43" s="15">
        <f t="shared" si="0"/>
        <v>120000</v>
      </c>
      <c r="H43" s="11" t="s">
        <v>96</v>
      </c>
      <c r="I43" s="9"/>
      <c r="J43" s="20" t="s">
        <v>222</v>
      </c>
      <c r="K43" s="52"/>
    </row>
    <row r="44" spans="1:11" ht="25.5" customHeight="1">
      <c r="A44" s="57" t="s">
        <v>101</v>
      </c>
      <c r="B44" s="50">
        <f>SUM(G44:G47)</f>
        <v>59975</v>
      </c>
      <c r="C44" s="3">
        <v>1</v>
      </c>
      <c r="D44" s="7" t="s">
        <v>102</v>
      </c>
      <c r="E44" s="17">
        <v>45</v>
      </c>
      <c r="F44" s="17">
        <v>700.00000000000011</v>
      </c>
      <c r="G44" s="15">
        <f t="shared" si="0"/>
        <v>31500.000000000004</v>
      </c>
      <c r="H44" s="7" t="s">
        <v>103</v>
      </c>
      <c r="I44" s="9"/>
      <c r="J44" s="20" t="s">
        <v>222</v>
      </c>
      <c r="K44" s="57" t="s">
        <v>137</v>
      </c>
    </row>
    <row r="45" spans="1:11" ht="24" customHeight="1">
      <c r="A45" s="51"/>
      <c r="B45" s="51"/>
      <c r="C45" s="3">
        <v>2</v>
      </c>
      <c r="D45" s="3" t="s">
        <v>104</v>
      </c>
      <c r="E45" s="15">
        <v>2</v>
      </c>
      <c r="F45" s="15">
        <v>7000</v>
      </c>
      <c r="G45" s="15">
        <f t="shared" si="0"/>
        <v>14000</v>
      </c>
      <c r="H45" s="3" t="s">
        <v>105</v>
      </c>
      <c r="I45" s="9"/>
      <c r="J45" s="20" t="s">
        <v>222</v>
      </c>
      <c r="K45" s="51"/>
    </row>
    <row r="46" spans="1:11" ht="24" customHeight="1">
      <c r="A46" s="51"/>
      <c r="B46" s="51"/>
      <c r="C46" s="3">
        <v>3</v>
      </c>
      <c r="D46" s="3" t="s">
        <v>106</v>
      </c>
      <c r="E46" s="15">
        <v>1</v>
      </c>
      <c r="F46" s="15">
        <v>12000</v>
      </c>
      <c r="G46" s="15">
        <f t="shared" si="0"/>
        <v>12000</v>
      </c>
      <c r="H46" s="3"/>
      <c r="I46" s="9"/>
      <c r="J46" s="20" t="s">
        <v>222</v>
      </c>
      <c r="K46" s="51"/>
    </row>
    <row r="47" spans="1:11" ht="24">
      <c r="A47" s="52"/>
      <c r="B47" s="52"/>
      <c r="C47" s="3">
        <v>4</v>
      </c>
      <c r="D47" s="3" t="s">
        <v>107</v>
      </c>
      <c r="E47" s="15">
        <v>45</v>
      </c>
      <c r="F47" s="16">
        <v>55</v>
      </c>
      <c r="G47" s="15">
        <f t="shared" si="0"/>
        <v>2475</v>
      </c>
      <c r="H47" s="3" t="s">
        <v>108</v>
      </c>
      <c r="I47" s="5"/>
      <c r="J47" s="20" t="s">
        <v>222</v>
      </c>
      <c r="K47" s="51"/>
    </row>
    <row r="48" spans="1:11" ht="24">
      <c r="A48" s="57" t="s">
        <v>112</v>
      </c>
      <c r="B48" s="50">
        <f>SUM(G48:G49)</f>
        <v>160000</v>
      </c>
      <c r="C48" s="3">
        <v>1</v>
      </c>
      <c r="D48" s="3" t="s">
        <v>110</v>
      </c>
      <c r="E48" s="15">
        <v>1</v>
      </c>
      <c r="F48" s="15">
        <v>150000</v>
      </c>
      <c r="G48" s="15">
        <f t="shared" si="0"/>
        <v>150000</v>
      </c>
      <c r="H48" s="3" t="s">
        <v>111</v>
      </c>
      <c r="I48" s="9"/>
      <c r="J48" s="20" t="s">
        <v>222</v>
      </c>
      <c r="K48" s="51"/>
    </row>
    <row r="49" spans="1:11" ht="24" customHeight="1">
      <c r="A49" s="52"/>
      <c r="B49" s="52"/>
      <c r="C49" s="3">
        <v>2</v>
      </c>
      <c r="D49" s="3" t="s">
        <v>109</v>
      </c>
      <c r="E49" s="15">
        <v>1</v>
      </c>
      <c r="F49" s="15">
        <v>10000</v>
      </c>
      <c r="G49" s="15">
        <f t="shared" si="0"/>
        <v>10000</v>
      </c>
      <c r="H49" s="9"/>
      <c r="I49" s="9"/>
      <c r="J49" s="20" t="s">
        <v>222</v>
      </c>
      <c r="K49" s="51"/>
    </row>
    <row r="50" spans="1:11" ht="24" customHeight="1">
      <c r="A50" s="57" t="s">
        <v>119</v>
      </c>
      <c r="B50" s="50">
        <f>SUM(F50:F52)</f>
        <v>54500</v>
      </c>
      <c r="C50" s="3">
        <v>1</v>
      </c>
      <c r="D50" s="3" t="s">
        <v>113</v>
      </c>
      <c r="E50" s="15">
        <v>6</v>
      </c>
      <c r="F50" s="15">
        <v>18000</v>
      </c>
      <c r="G50" s="15">
        <f t="shared" si="0"/>
        <v>108000</v>
      </c>
      <c r="H50" s="3" t="s">
        <v>114</v>
      </c>
      <c r="I50" s="9"/>
      <c r="J50" s="20" t="s">
        <v>222</v>
      </c>
      <c r="K50" s="51"/>
    </row>
    <row r="51" spans="1:11" ht="24" customHeight="1">
      <c r="A51" s="51"/>
      <c r="B51" s="51"/>
      <c r="C51" s="3">
        <v>2</v>
      </c>
      <c r="D51" s="3" t="s">
        <v>115</v>
      </c>
      <c r="E51" s="15">
        <v>1</v>
      </c>
      <c r="F51" s="15">
        <v>18500</v>
      </c>
      <c r="G51" s="15">
        <f t="shared" si="0"/>
        <v>18500</v>
      </c>
      <c r="H51" s="3" t="s">
        <v>116</v>
      </c>
      <c r="I51" s="9"/>
      <c r="J51" s="20" t="s">
        <v>222</v>
      </c>
      <c r="K51" s="51"/>
    </row>
    <row r="52" spans="1:11" ht="24" customHeight="1">
      <c r="A52" s="52"/>
      <c r="B52" s="52"/>
      <c r="C52" s="3">
        <v>3</v>
      </c>
      <c r="D52" s="3" t="s">
        <v>117</v>
      </c>
      <c r="E52" s="15">
        <v>1</v>
      </c>
      <c r="F52" s="15">
        <v>18000</v>
      </c>
      <c r="G52" s="15">
        <f t="shared" si="0"/>
        <v>18000</v>
      </c>
      <c r="H52" s="3" t="s">
        <v>118</v>
      </c>
      <c r="I52" s="9"/>
      <c r="J52" s="20" t="s">
        <v>222</v>
      </c>
      <c r="K52" s="51"/>
    </row>
    <row r="53" spans="1:11" ht="26.25" customHeight="1">
      <c r="A53" s="71" t="s">
        <v>125</v>
      </c>
      <c r="B53" s="58">
        <f>SUM(G53:G57)</f>
        <v>1040000</v>
      </c>
      <c r="C53" s="35">
        <v>2</v>
      </c>
      <c r="D53" s="36" t="s">
        <v>120</v>
      </c>
      <c r="E53" s="37">
        <v>1</v>
      </c>
      <c r="F53" s="37">
        <v>350000</v>
      </c>
      <c r="G53" s="38">
        <f t="shared" si="0"/>
        <v>350000</v>
      </c>
      <c r="H53" s="39" t="s">
        <v>219</v>
      </c>
      <c r="I53" s="39"/>
      <c r="J53" s="40" t="s">
        <v>222</v>
      </c>
      <c r="K53" s="51"/>
    </row>
    <row r="54" spans="1:11" ht="24">
      <c r="A54" s="72"/>
      <c r="B54" s="59"/>
      <c r="C54" s="35">
        <v>3</v>
      </c>
      <c r="D54" s="36" t="s">
        <v>121</v>
      </c>
      <c r="E54" s="37">
        <v>1</v>
      </c>
      <c r="F54" s="37">
        <v>150000</v>
      </c>
      <c r="G54" s="38">
        <f t="shared" si="0"/>
        <v>150000</v>
      </c>
      <c r="H54" s="39" t="s">
        <v>219</v>
      </c>
      <c r="I54" s="39"/>
      <c r="J54" s="40" t="s">
        <v>222</v>
      </c>
      <c r="K54" s="51"/>
    </row>
    <row r="55" spans="1:11">
      <c r="A55" s="72"/>
      <c r="B55" s="59"/>
      <c r="C55" s="35">
        <v>4</v>
      </c>
      <c r="D55" s="36" t="s">
        <v>122</v>
      </c>
      <c r="E55" s="37">
        <v>1</v>
      </c>
      <c r="F55" s="37">
        <v>400000</v>
      </c>
      <c r="G55" s="38">
        <f t="shared" si="0"/>
        <v>400000</v>
      </c>
      <c r="H55" s="39" t="s">
        <v>219</v>
      </c>
      <c r="I55" s="39"/>
      <c r="J55" s="40" t="s">
        <v>222</v>
      </c>
      <c r="K55" s="51"/>
    </row>
    <row r="56" spans="1:11">
      <c r="A56" s="72"/>
      <c r="B56" s="59"/>
      <c r="C56" s="35">
        <v>5</v>
      </c>
      <c r="D56" s="36" t="s">
        <v>123</v>
      </c>
      <c r="E56" s="37">
        <v>1</v>
      </c>
      <c r="F56" s="37">
        <v>80000</v>
      </c>
      <c r="G56" s="38">
        <f t="shared" si="0"/>
        <v>80000</v>
      </c>
      <c r="H56" s="39" t="s">
        <v>219</v>
      </c>
      <c r="I56" s="39"/>
      <c r="J56" s="40" t="s">
        <v>222</v>
      </c>
      <c r="K56" s="51"/>
    </row>
    <row r="57" spans="1:11">
      <c r="A57" s="73"/>
      <c r="B57" s="60"/>
      <c r="C57" s="35">
        <v>6</v>
      </c>
      <c r="D57" s="36" t="s">
        <v>124</v>
      </c>
      <c r="E57" s="37">
        <v>1</v>
      </c>
      <c r="F57" s="37">
        <v>60000</v>
      </c>
      <c r="G57" s="38">
        <f t="shared" si="0"/>
        <v>60000</v>
      </c>
      <c r="H57" s="39" t="s">
        <v>219</v>
      </c>
      <c r="I57" s="39"/>
      <c r="J57" s="40" t="s">
        <v>222</v>
      </c>
      <c r="K57" s="51"/>
    </row>
    <row r="58" spans="1:11" ht="24">
      <c r="A58" s="57" t="s">
        <v>130</v>
      </c>
      <c r="B58" s="50">
        <f>SUM(F58:F61)</f>
        <v>260000</v>
      </c>
      <c r="C58" s="9">
        <v>1</v>
      </c>
      <c r="D58" s="9" t="s">
        <v>126</v>
      </c>
      <c r="E58" s="16">
        <v>1</v>
      </c>
      <c r="F58" s="16">
        <v>70000</v>
      </c>
      <c r="G58" s="15">
        <f t="shared" si="0"/>
        <v>70000</v>
      </c>
      <c r="H58" s="9" t="s">
        <v>220</v>
      </c>
      <c r="I58" s="9"/>
      <c r="J58" s="20" t="s">
        <v>222</v>
      </c>
      <c r="K58" s="51"/>
    </row>
    <row r="59" spans="1:11" ht="24">
      <c r="A59" s="51"/>
      <c r="B59" s="51"/>
      <c r="C59" s="9">
        <v>2</v>
      </c>
      <c r="D59" s="9" t="s">
        <v>127</v>
      </c>
      <c r="E59" s="16">
        <v>1</v>
      </c>
      <c r="F59" s="16">
        <v>60000</v>
      </c>
      <c r="G59" s="15">
        <f t="shared" si="0"/>
        <v>60000</v>
      </c>
      <c r="H59" s="9" t="s">
        <v>220</v>
      </c>
      <c r="I59" s="9"/>
      <c r="J59" s="20" t="s">
        <v>222</v>
      </c>
      <c r="K59" s="51"/>
    </row>
    <row r="60" spans="1:11" ht="24">
      <c r="A60" s="51"/>
      <c r="B60" s="51"/>
      <c r="C60" s="9">
        <v>3</v>
      </c>
      <c r="D60" s="9" t="s">
        <v>128</v>
      </c>
      <c r="E60" s="16">
        <v>1</v>
      </c>
      <c r="F60" s="16">
        <v>100000</v>
      </c>
      <c r="G60" s="15">
        <f t="shared" si="0"/>
        <v>100000</v>
      </c>
      <c r="H60" s="9" t="s">
        <v>220</v>
      </c>
      <c r="I60" s="9"/>
      <c r="J60" s="20" t="s">
        <v>222</v>
      </c>
      <c r="K60" s="51"/>
    </row>
    <row r="61" spans="1:11" ht="24" customHeight="1">
      <c r="A61" s="52"/>
      <c r="B61" s="52"/>
      <c r="C61" s="9">
        <v>4</v>
      </c>
      <c r="D61" s="9" t="s">
        <v>129</v>
      </c>
      <c r="E61" s="16">
        <v>1</v>
      </c>
      <c r="F61" s="16">
        <v>30000</v>
      </c>
      <c r="G61" s="15">
        <f t="shared" si="0"/>
        <v>30000</v>
      </c>
      <c r="H61" s="9" t="s">
        <v>220</v>
      </c>
      <c r="I61" s="9"/>
      <c r="J61" s="20" t="s">
        <v>222</v>
      </c>
      <c r="K61" s="51"/>
    </row>
    <row r="62" spans="1:11" ht="24">
      <c r="A62" s="57" t="s">
        <v>136</v>
      </c>
      <c r="B62" s="50">
        <f>SUM(G62:G64)</f>
        <v>426000</v>
      </c>
      <c r="C62" s="3">
        <v>1</v>
      </c>
      <c r="D62" s="28" t="s">
        <v>281</v>
      </c>
      <c r="E62" s="15">
        <v>41</v>
      </c>
      <c r="F62" s="15">
        <v>10000</v>
      </c>
      <c r="G62" s="15">
        <f t="shared" si="0"/>
        <v>410000</v>
      </c>
      <c r="H62" s="3" t="s">
        <v>135</v>
      </c>
      <c r="I62" s="9" t="s">
        <v>134</v>
      </c>
      <c r="J62" s="3" t="s">
        <v>223</v>
      </c>
      <c r="K62" s="51"/>
    </row>
    <row r="63" spans="1:11" ht="24" customHeight="1">
      <c r="A63" s="51"/>
      <c r="B63" s="51"/>
      <c r="C63" s="3">
        <v>2</v>
      </c>
      <c r="D63" s="3" t="s">
        <v>131</v>
      </c>
      <c r="E63" s="15">
        <v>1</v>
      </c>
      <c r="F63" s="15">
        <v>10000</v>
      </c>
      <c r="G63" s="15">
        <f t="shared" si="0"/>
        <v>10000</v>
      </c>
      <c r="H63" s="3" t="s">
        <v>132</v>
      </c>
      <c r="I63" s="9"/>
      <c r="J63" s="20" t="s">
        <v>222</v>
      </c>
      <c r="K63" s="51"/>
    </row>
    <row r="64" spans="1:11" ht="24" customHeight="1">
      <c r="A64" s="52"/>
      <c r="B64" s="52"/>
      <c r="C64" s="3">
        <v>3</v>
      </c>
      <c r="D64" s="3" t="s">
        <v>133</v>
      </c>
      <c r="E64" s="15">
        <v>1</v>
      </c>
      <c r="F64" s="15">
        <v>6000</v>
      </c>
      <c r="G64" s="15">
        <f t="shared" si="0"/>
        <v>6000</v>
      </c>
      <c r="H64" s="3"/>
      <c r="I64" s="3"/>
      <c r="J64" s="20" t="s">
        <v>222</v>
      </c>
      <c r="K64" s="52"/>
    </row>
    <row r="65" spans="1:11" ht="24" customHeight="1">
      <c r="A65" s="57" t="s">
        <v>138</v>
      </c>
      <c r="B65" s="50">
        <f>SUM(G65:G70)</f>
        <v>37500</v>
      </c>
      <c r="C65" s="3">
        <v>1</v>
      </c>
      <c r="D65" s="3" t="s">
        <v>139</v>
      </c>
      <c r="E65" s="15">
        <v>2</v>
      </c>
      <c r="F65" s="15">
        <v>1500</v>
      </c>
      <c r="G65" s="15">
        <f t="shared" si="0"/>
        <v>3000</v>
      </c>
      <c r="H65" s="9"/>
      <c r="I65" s="9"/>
      <c r="J65" s="20" t="s">
        <v>222</v>
      </c>
      <c r="K65" s="57" t="s">
        <v>209</v>
      </c>
    </row>
    <row r="66" spans="1:11" ht="24" customHeight="1">
      <c r="A66" s="51"/>
      <c r="B66" s="51"/>
      <c r="C66" s="3">
        <v>2</v>
      </c>
      <c r="D66" s="3" t="s">
        <v>140</v>
      </c>
      <c r="E66" s="15">
        <v>1</v>
      </c>
      <c r="F66" s="15">
        <v>1000</v>
      </c>
      <c r="G66" s="15">
        <f t="shared" si="0"/>
        <v>1000</v>
      </c>
      <c r="H66" s="9"/>
      <c r="I66" s="9"/>
      <c r="J66" s="20" t="s">
        <v>222</v>
      </c>
      <c r="K66" s="51"/>
    </row>
    <row r="67" spans="1:11" ht="24" customHeight="1">
      <c r="A67" s="51"/>
      <c r="B67" s="51"/>
      <c r="C67" s="3">
        <v>3</v>
      </c>
      <c r="D67" s="3" t="s">
        <v>141</v>
      </c>
      <c r="E67" s="15">
        <v>2</v>
      </c>
      <c r="F67" s="15">
        <v>10000</v>
      </c>
      <c r="G67" s="15">
        <f t="shared" si="0"/>
        <v>20000</v>
      </c>
      <c r="H67" s="9"/>
      <c r="I67" s="9"/>
      <c r="J67" s="20" t="s">
        <v>222</v>
      </c>
      <c r="K67" s="51"/>
    </row>
    <row r="68" spans="1:11" ht="24" customHeight="1">
      <c r="A68" s="51"/>
      <c r="B68" s="51"/>
      <c r="C68" s="3">
        <v>4</v>
      </c>
      <c r="D68" s="3" t="s">
        <v>142</v>
      </c>
      <c r="E68" s="15">
        <v>2</v>
      </c>
      <c r="F68" s="15">
        <v>1500</v>
      </c>
      <c r="G68" s="15">
        <f t="shared" si="0"/>
        <v>3000</v>
      </c>
      <c r="H68" s="9"/>
      <c r="I68" s="9"/>
      <c r="J68" s="20" t="s">
        <v>222</v>
      </c>
      <c r="K68" s="51"/>
    </row>
    <row r="69" spans="1:11" ht="24" customHeight="1">
      <c r="A69" s="51"/>
      <c r="B69" s="51"/>
      <c r="C69" s="3">
        <v>5</v>
      </c>
      <c r="D69" s="3" t="s">
        <v>143</v>
      </c>
      <c r="E69" s="15">
        <v>5</v>
      </c>
      <c r="F69" s="15">
        <v>1100</v>
      </c>
      <c r="G69" s="15">
        <f t="shared" ref="G69:G132" si="1">E69*F69</f>
        <v>5500</v>
      </c>
      <c r="H69" s="9"/>
      <c r="I69" s="9"/>
      <c r="J69" s="20" t="s">
        <v>222</v>
      </c>
      <c r="K69" s="51"/>
    </row>
    <row r="70" spans="1:11" ht="24" customHeight="1">
      <c r="A70" s="52"/>
      <c r="B70" s="52"/>
      <c r="C70" s="3">
        <v>15</v>
      </c>
      <c r="D70" s="8" t="s">
        <v>144</v>
      </c>
      <c r="E70" s="15">
        <v>1</v>
      </c>
      <c r="F70" s="15">
        <v>5000</v>
      </c>
      <c r="G70" s="15">
        <f t="shared" si="1"/>
        <v>5000</v>
      </c>
      <c r="H70" s="9"/>
      <c r="I70" s="9"/>
      <c r="J70" s="20" t="s">
        <v>222</v>
      </c>
      <c r="K70" s="51"/>
    </row>
    <row r="71" spans="1:11" ht="18" customHeight="1">
      <c r="A71" s="53" t="s">
        <v>149</v>
      </c>
      <c r="B71" s="53">
        <v>480000</v>
      </c>
      <c r="C71" s="31">
        <v>1</v>
      </c>
      <c r="D71" s="31" t="s">
        <v>145</v>
      </c>
      <c r="E71" s="32">
        <v>2</v>
      </c>
      <c r="F71" s="32">
        <v>100000</v>
      </c>
      <c r="G71" s="32">
        <f t="shared" si="1"/>
        <v>200000</v>
      </c>
      <c r="H71" s="31" t="s">
        <v>146</v>
      </c>
      <c r="I71" s="31"/>
      <c r="J71" s="49" t="s">
        <v>222</v>
      </c>
      <c r="K71" s="51"/>
    </row>
    <row r="72" spans="1:11" ht="18" customHeight="1">
      <c r="A72" s="54"/>
      <c r="B72" s="54"/>
      <c r="C72" s="31">
        <v>2</v>
      </c>
      <c r="D72" s="31" t="s">
        <v>147</v>
      </c>
      <c r="E72" s="32">
        <v>1</v>
      </c>
      <c r="F72" s="32">
        <v>280000</v>
      </c>
      <c r="G72" s="32">
        <f t="shared" si="1"/>
        <v>280000</v>
      </c>
      <c r="H72" s="31" t="s">
        <v>148</v>
      </c>
      <c r="I72" s="31"/>
      <c r="J72" s="49" t="s">
        <v>222</v>
      </c>
      <c r="K72" s="51"/>
    </row>
    <row r="73" spans="1:11" ht="24">
      <c r="A73" s="57" t="s">
        <v>170</v>
      </c>
      <c r="B73" s="50">
        <f>SUM(G73:G83)</f>
        <v>388300</v>
      </c>
      <c r="C73" s="3">
        <v>1</v>
      </c>
      <c r="D73" s="3" t="s">
        <v>150</v>
      </c>
      <c r="E73" s="15">
        <v>55</v>
      </c>
      <c r="F73" s="15">
        <v>4500</v>
      </c>
      <c r="G73" s="15">
        <f t="shared" si="1"/>
        <v>247500</v>
      </c>
      <c r="H73" s="3" t="s">
        <v>151</v>
      </c>
      <c r="I73" s="9"/>
      <c r="J73" s="20" t="s">
        <v>222</v>
      </c>
      <c r="K73" s="51"/>
    </row>
    <row r="74" spans="1:11">
      <c r="A74" s="51"/>
      <c r="B74" s="51"/>
      <c r="C74" s="3">
        <v>2</v>
      </c>
      <c r="D74" s="3" t="s">
        <v>152</v>
      </c>
      <c r="E74" s="15">
        <v>1</v>
      </c>
      <c r="F74" s="15">
        <v>49000</v>
      </c>
      <c r="G74" s="15">
        <f t="shared" si="1"/>
        <v>49000</v>
      </c>
      <c r="H74" s="3" t="s">
        <v>153</v>
      </c>
      <c r="I74" s="9"/>
      <c r="J74" s="20" t="s">
        <v>222</v>
      </c>
      <c r="K74" s="51"/>
    </row>
    <row r="75" spans="1:11">
      <c r="A75" s="51"/>
      <c r="B75" s="51"/>
      <c r="C75" s="3">
        <v>3</v>
      </c>
      <c r="D75" s="3" t="s">
        <v>154</v>
      </c>
      <c r="E75" s="15">
        <v>56</v>
      </c>
      <c r="F75" s="15">
        <v>125</v>
      </c>
      <c r="G75" s="15">
        <f t="shared" si="1"/>
        <v>7000</v>
      </c>
      <c r="H75" s="3" t="s">
        <v>155</v>
      </c>
      <c r="I75" s="9"/>
      <c r="J75" s="20" t="s">
        <v>222</v>
      </c>
      <c r="K75" s="51"/>
    </row>
    <row r="76" spans="1:11">
      <c r="A76" s="51"/>
      <c r="B76" s="51"/>
      <c r="C76" s="3">
        <v>4</v>
      </c>
      <c r="D76" s="3" t="s">
        <v>156</v>
      </c>
      <c r="E76" s="15">
        <v>1</v>
      </c>
      <c r="F76" s="15">
        <v>5000</v>
      </c>
      <c r="G76" s="15">
        <f t="shared" si="1"/>
        <v>5000</v>
      </c>
      <c r="H76" s="3" t="s">
        <v>157</v>
      </c>
      <c r="I76" s="9"/>
      <c r="J76" s="20" t="s">
        <v>222</v>
      </c>
      <c r="K76" s="51"/>
    </row>
    <row r="77" spans="1:11">
      <c r="A77" s="51"/>
      <c r="B77" s="51"/>
      <c r="C77" s="3">
        <v>5</v>
      </c>
      <c r="D77" s="3" t="s">
        <v>158</v>
      </c>
      <c r="E77" s="15">
        <v>56</v>
      </c>
      <c r="F77" s="15">
        <v>300</v>
      </c>
      <c r="G77" s="15">
        <f t="shared" si="1"/>
        <v>16800</v>
      </c>
      <c r="H77" s="3" t="s">
        <v>159</v>
      </c>
      <c r="I77" s="9"/>
      <c r="J77" s="20" t="s">
        <v>222</v>
      </c>
      <c r="K77" s="51"/>
    </row>
    <row r="78" spans="1:11">
      <c r="A78" s="51"/>
      <c r="B78" s="51"/>
      <c r="C78" s="3">
        <v>6</v>
      </c>
      <c r="D78" s="3" t="s">
        <v>160</v>
      </c>
      <c r="E78" s="15">
        <v>1</v>
      </c>
      <c r="F78" s="15">
        <v>10000</v>
      </c>
      <c r="G78" s="15">
        <f t="shared" si="1"/>
        <v>10000</v>
      </c>
      <c r="H78" s="3" t="s">
        <v>161</v>
      </c>
      <c r="I78" s="9"/>
      <c r="J78" s="20" t="s">
        <v>222</v>
      </c>
      <c r="K78" s="51"/>
    </row>
    <row r="79" spans="1:11">
      <c r="A79" s="51"/>
      <c r="B79" s="51"/>
      <c r="C79" s="3">
        <v>7</v>
      </c>
      <c r="D79" s="3" t="s">
        <v>162</v>
      </c>
      <c r="E79" s="15">
        <v>1</v>
      </c>
      <c r="F79" s="15">
        <v>5000</v>
      </c>
      <c r="G79" s="15">
        <f t="shared" si="1"/>
        <v>5000</v>
      </c>
      <c r="H79" s="3" t="s">
        <v>163</v>
      </c>
      <c r="I79" s="9"/>
      <c r="J79" s="20" t="s">
        <v>222</v>
      </c>
      <c r="K79" s="51"/>
    </row>
    <row r="80" spans="1:11">
      <c r="A80" s="51"/>
      <c r="B80" s="51"/>
      <c r="C80" s="3">
        <v>8</v>
      </c>
      <c r="D80" s="3" t="s">
        <v>164</v>
      </c>
      <c r="E80" s="15">
        <v>1</v>
      </c>
      <c r="F80" s="15">
        <v>5000</v>
      </c>
      <c r="G80" s="15">
        <f t="shared" si="1"/>
        <v>5000</v>
      </c>
      <c r="H80" s="3" t="s">
        <v>165</v>
      </c>
      <c r="I80" s="9"/>
      <c r="J80" s="20" t="s">
        <v>222</v>
      </c>
      <c r="K80" s="51"/>
    </row>
    <row r="81" spans="1:11">
      <c r="A81" s="51"/>
      <c r="B81" s="51"/>
      <c r="C81" s="3">
        <v>9</v>
      </c>
      <c r="D81" s="3" t="s">
        <v>131</v>
      </c>
      <c r="E81" s="15">
        <v>2</v>
      </c>
      <c r="F81" s="15">
        <v>9000</v>
      </c>
      <c r="G81" s="15">
        <f t="shared" si="1"/>
        <v>18000</v>
      </c>
      <c r="H81" s="3" t="s">
        <v>166</v>
      </c>
      <c r="I81" s="9"/>
      <c r="J81" s="20" t="s">
        <v>222</v>
      </c>
      <c r="K81" s="51"/>
    </row>
    <row r="82" spans="1:11">
      <c r="A82" s="51"/>
      <c r="B82" s="51"/>
      <c r="C82" s="3">
        <v>10</v>
      </c>
      <c r="D82" s="3" t="s">
        <v>167</v>
      </c>
      <c r="E82" s="15">
        <v>1</v>
      </c>
      <c r="F82" s="15">
        <v>15000</v>
      </c>
      <c r="G82" s="15">
        <f t="shared" si="1"/>
        <v>15000</v>
      </c>
      <c r="H82" s="3" t="s">
        <v>216</v>
      </c>
      <c r="I82" s="9"/>
      <c r="J82" s="20" t="s">
        <v>222</v>
      </c>
      <c r="K82" s="51"/>
    </row>
    <row r="83" spans="1:11">
      <c r="A83" s="52"/>
      <c r="B83" s="52"/>
      <c r="C83" s="3">
        <v>11</v>
      </c>
      <c r="D83" s="3" t="s">
        <v>168</v>
      </c>
      <c r="E83" s="15">
        <v>2</v>
      </c>
      <c r="F83" s="15">
        <v>5000</v>
      </c>
      <c r="G83" s="15">
        <f t="shared" si="1"/>
        <v>10000</v>
      </c>
      <c r="H83" s="3" t="s">
        <v>169</v>
      </c>
      <c r="I83" s="9"/>
      <c r="J83" s="20" t="s">
        <v>222</v>
      </c>
      <c r="K83" s="51"/>
    </row>
    <row r="84" spans="1:11" ht="24" customHeight="1">
      <c r="A84" s="57" t="s">
        <v>177</v>
      </c>
      <c r="B84" s="50">
        <f>SUM(G84:G92)</f>
        <v>384300</v>
      </c>
      <c r="C84" s="3">
        <v>1</v>
      </c>
      <c r="D84" s="3" t="s">
        <v>171</v>
      </c>
      <c r="E84" s="15">
        <v>55</v>
      </c>
      <c r="F84" s="15">
        <v>4500</v>
      </c>
      <c r="G84" s="15">
        <f t="shared" si="1"/>
        <v>247500</v>
      </c>
      <c r="H84" s="3" t="s">
        <v>151</v>
      </c>
      <c r="I84" s="9"/>
      <c r="J84" s="20" t="s">
        <v>222</v>
      </c>
      <c r="K84" s="51"/>
    </row>
    <row r="85" spans="1:11" ht="24">
      <c r="A85" s="51"/>
      <c r="B85" s="51"/>
      <c r="C85" s="3">
        <v>2</v>
      </c>
      <c r="D85" s="3" t="s">
        <v>172</v>
      </c>
      <c r="E85" s="15">
        <v>1</v>
      </c>
      <c r="F85" s="15">
        <v>50000</v>
      </c>
      <c r="G85" s="15">
        <f t="shared" si="1"/>
        <v>50000</v>
      </c>
      <c r="H85" s="3" t="s">
        <v>153</v>
      </c>
      <c r="I85" s="9"/>
      <c r="J85" s="20" t="s">
        <v>222</v>
      </c>
      <c r="K85" s="51"/>
    </row>
    <row r="86" spans="1:11" ht="24" customHeight="1">
      <c r="A86" s="51"/>
      <c r="B86" s="51"/>
      <c r="C86" s="3">
        <v>3</v>
      </c>
      <c r="D86" s="3" t="s">
        <v>154</v>
      </c>
      <c r="E86" s="15">
        <v>56</v>
      </c>
      <c r="F86" s="15">
        <v>125</v>
      </c>
      <c r="G86" s="15">
        <f t="shared" si="1"/>
        <v>7000</v>
      </c>
      <c r="H86" s="3" t="s">
        <v>155</v>
      </c>
      <c r="I86" s="9"/>
      <c r="J86" s="20" t="s">
        <v>222</v>
      </c>
      <c r="K86" s="51"/>
    </row>
    <row r="87" spans="1:11" ht="24" customHeight="1">
      <c r="A87" s="51"/>
      <c r="B87" s="51"/>
      <c r="C87" s="3">
        <v>4</v>
      </c>
      <c r="D87" s="3" t="s">
        <v>156</v>
      </c>
      <c r="E87" s="15">
        <v>1</v>
      </c>
      <c r="F87" s="15">
        <v>5000</v>
      </c>
      <c r="G87" s="15">
        <f t="shared" si="1"/>
        <v>5000</v>
      </c>
      <c r="H87" s="3" t="s">
        <v>157</v>
      </c>
      <c r="I87" s="9"/>
      <c r="J87" s="20" t="s">
        <v>222</v>
      </c>
      <c r="K87" s="51"/>
    </row>
    <row r="88" spans="1:11" ht="24" customHeight="1">
      <c r="A88" s="51"/>
      <c r="B88" s="51"/>
      <c r="C88" s="3">
        <v>5</v>
      </c>
      <c r="D88" s="3" t="s">
        <v>158</v>
      </c>
      <c r="E88" s="15">
        <v>56</v>
      </c>
      <c r="F88" s="15">
        <v>300</v>
      </c>
      <c r="G88" s="15">
        <f t="shared" si="1"/>
        <v>16800</v>
      </c>
      <c r="H88" s="3" t="s">
        <v>159</v>
      </c>
      <c r="I88" s="9"/>
      <c r="J88" s="20" t="s">
        <v>222</v>
      </c>
      <c r="K88" s="51"/>
    </row>
    <row r="89" spans="1:11" ht="24" customHeight="1">
      <c r="A89" s="51"/>
      <c r="B89" s="51"/>
      <c r="C89" s="3">
        <v>6</v>
      </c>
      <c r="D89" s="3" t="s">
        <v>173</v>
      </c>
      <c r="E89" s="15">
        <v>1</v>
      </c>
      <c r="F89" s="15">
        <v>10000</v>
      </c>
      <c r="G89" s="15">
        <f t="shared" si="1"/>
        <v>10000</v>
      </c>
      <c r="H89" s="3" t="s">
        <v>161</v>
      </c>
      <c r="I89" s="9"/>
      <c r="J89" s="20" t="s">
        <v>222</v>
      </c>
      <c r="K89" s="51"/>
    </row>
    <row r="90" spans="1:11" ht="24" customHeight="1">
      <c r="A90" s="51"/>
      <c r="B90" s="51"/>
      <c r="C90" s="3">
        <v>7</v>
      </c>
      <c r="D90" s="3" t="s">
        <v>174</v>
      </c>
      <c r="E90" s="15">
        <v>1</v>
      </c>
      <c r="F90" s="15">
        <v>25000</v>
      </c>
      <c r="G90" s="15">
        <f t="shared" si="1"/>
        <v>25000</v>
      </c>
      <c r="H90" s="3" t="s">
        <v>175</v>
      </c>
      <c r="I90" s="9"/>
      <c r="J90" s="20" t="s">
        <v>222</v>
      </c>
      <c r="K90" s="51"/>
    </row>
    <row r="91" spans="1:11" ht="24" customHeight="1">
      <c r="A91" s="51"/>
      <c r="B91" s="51"/>
      <c r="C91" s="3">
        <v>8</v>
      </c>
      <c r="D91" s="3" t="s">
        <v>164</v>
      </c>
      <c r="E91" s="15">
        <v>1</v>
      </c>
      <c r="F91" s="15">
        <v>5000</v>
      </c>
      <c r="G91" s="15">
        <f t="shared" si="1"/>
        <v>5000</v>
      </c>
      <c r="H91" s="3" t="s">
        <v>165</v>
      </c>
      <c r="I91" s="9"/>
      <c r="J91" s="20" t="s">
        <v>222</v>
      </c>
      <c r="K91" s="51"/>
    </row>
    <row r="92" spans="1:11" ht="24" customHeight="1">
      <c r="A92" s="52"/>
      <c r="B92" s="52"/>
      <c r="C92" s="3">
        <v>9</v>
      </c>
      <c r="D92" s="3" t="s">
        <v>131</v>
      </c>
      <c r="E92" s="15">
        <v>2</v>
      </c>
      <c r="F92" s="15">
        <v>9000</v>
      </c>
      <c r="G92" s="15">
        <f t="shared" si="1"/>
        <v>18000</v>
      </c>
      <c r="H92" s="3" t="s">
        <v>176</v>
      </c>
      <c r="I92" s="9"/>
      <c r="J92" s="20" t="s">
        <v>222</v>
      </c>
      <c r="K92" s="51"/>
    </row>
    <row r="93" spans="1:11" ht="36">
      <c r="A93" s="57" t="s">
        <v>195</v>
      </c>
      <c r="B93" s="50">
        <f>SUM(G93:G101)</f>
        <v>49500</v>
      </c>
      <c r="C93" s="9">
        <v>1</v>
      </c>
      <c r="D93" s="9" t="s">
        <v>178</v>
      </c>
      <c r="E93" s="16">
        <v>1</v>
      </c>
      <c r="F93" s="16">
        <v>22000</v>
      </c>
      <c r="G93" s="15">
        <f t="shared" si="1"/>
        <v>22000</v>
      </c>
      <c r="H93" s="9" t="s">
        <v>179</v>
      </c>
      <c r="I93" s="9"/>
      <c r="J93" s="20" t="s">
        <v>222</v>
      </c>
      <c r="K93" s="51"/>
    </row>
    <row r="94" spans="1:11" ht="24">
      <c r="A94" s="51"/>
      <c r="B94" s="51"/>
      <c r="C94" s="9">
        <v>2</v>
      </c>
      <c r="D94" s="9" t="s">
        <v>180</v>
      </c>
      <c r="E94" s="16">
        <v>1</v>
      </c>
      <c r="F94" s="16">
        <v>2500</v>
      </c>
      <c r="G94" s="15">
        <f t="shared" si="1"/>
        <v>2500</v>
      </c>
      <c r="H94" s="9" t="s">
        <v>181</v>
      </c>
      <c r="I94" s="9"/>
      <c r="J94" s="20" t="s">
        <v>222</v>
      </c>
      <c r="K94" s="51"/>
    </row>
    <row r="95" spans="1:11" ht="48">
      <c r="A95" s="51"/>
      <c r="B95" s="51"/>
      <c r="C95" s="9">
        <v>3</v>
      </c>
      <c r="D95" s="9" t="s">
        <v>182</v>
      </c>
      <c r="E95" s="16">
        <v>1</v>
      </c>
      <c r="F95" s="16">
        <v>2500</v>
      </c>
      <c r="G95" s="15">
        <f t="shared" si="1"/>
        <v>2500</v>
      </c>
      <c r="H95" s="9" t="s">
        <v>183</v>
      </c>
      <c r="I95" s="9"/>
      <c r="J95" s="20" t="s">
        <v>222</v>
      </c>
      <c r="K95" s="51"/>
    </row>
    <row r="96" spans="1:11">
      <c r="A96" s="51"/>
      <c r="B96" s="51"/>
      <c r="C96" s="9">
        <v>4</v>
      </c>
      <c r="D96" s="9" t="s">
        <v>184</v>
      </c>
      <c r="E96" s="16">
        <v>1</v>
      </c>
      <c r="F96" s="16">
        <v>2500</v>
      </c>
      <c r="G96" s="15">
        <f t="shared" si="1"/>
        <v>2500</v>
      </c>
      <c r="H96" s="9" t="s">
        <v>185</v>
      </c>
      <c r="I96" s="9"/>
      <c r="J96" s="20" t="s">
        <v>222</v>
      </c>
      <c r="K96" s="51"/>
    </row>
    <row r="97" spans="1:11" ht="24">
      <c r="A97" s="51"/>
      <c r="B97" s="51"/>
      <c r="C97" s="9">
        <v>5</v>
      </c>
      <c r="D97" s="9" t="s">
        <v>186</v>
      </c>
      <c r="E97" s="16">
        <v>1</v>
      </c>
      <c r="F97" s="16">
        <v>2500</v>
      </c>
      <c r="G97" s="15">
        <f t="shared" si="1"/>
        <v>2500</v>
      </c>
      <c r="H97" s="9" t="s">
        <v>187</v>
      </c>
      <c r="I97" s="9"/>
      <c r="J97" s="20" t="s">
        <v>222</v>
      </c>
      <c r="K97" s="51"/>
    </row>
    <row r="98" spans="1:11">
      <c r="A98" s="51"/>
      <c r="B98" s="51"/>
      <c r="C98" s="9">
        <v>6</v>
      </c>
      <c r="D98" s="9" t="s">
        <v>188</v>
      </c>
      <c r="E98" s="16">
        <v>1</v>
      </c>
      <c r="F98" s="16">
        <v>10000</v>
      </c>
      <c r="G98" s="15">
        <f t="shared" si="1"/>
        <v>10000</v>
      </c>
      <c r="H98" s="9" t="s">
        <v>189</v>
      </c>
      <c r="I98" s="9"/>
      <c r="J98" s="20" t="s">
        <v>222</v>
      </c>
      <c r="K98" s="51"/>
    </row>
    <row r="99" spans="1:11">
      <c r="A99" s="51"/>
      <c r="B99" s="51"/>
      <c r="C99" s="9">
        <v>7</v>
      </c>
      <c r="D99" s="9" t="s">
        <v>190</v>
      </c>
      <c r="E99" s="16">
        <v>1</v>
      </c>
      <c r="F99" s="16">
        <v>1500</v>
      </c>
      <c r="G99" s="15">
        <f t="shared" si="1"/>
        <v>1500</v>
      </c>
      <c r="H99" s="9" t="s">
        <v>191</v>
      </c>
      <c r="I99" s="9"/>
      <c r="J99" s="20" t="s">
        <v>222</v>
      </c>
      <c r="K99" s="51"/>
    </row>
    <row r="100" spans="1:11">
      <c r="A100" s="51"/>
      <c r="B100" s="51"/>
      <c r="C100" s="9">
        <v>8</v>
      </c>
      <c r="D100" s="9" t="s">
        <v>192</v>
      </c>
      <c r="E100" s="16">
        <v>1</v>
      </c>
      <c r="F100" s="16">
        <v>1000</v>
      </c>
      <c r="G100" s="15">
        <f t="shared" si="1"/>
        <v>1000</v>
      </c>
      <c r="H100" s="9"/>
      <c r="I100" s="9"/>
      <c r="J100" s="20" t="s">
        <v>222</v>
      </c>
      <c r="K100" s="51"/>
    </row>
    <row r="101" spans="1:11">
      <c r="A101" s="52"/>
      <c r="B101" s="52"/>
      <c r="C101" s="9">
        <v>9</v>
      </c>
      <c r="D101" s="9" t="s">
        <v>193</v>
      </c>
      <c r="E101" s="16">
        <v>1</v>
      </c>
      <c r="F101" s="16">
        <v>5000</v>
      </c>
      <c r="G101" s="15">
        <f t="shared" si="1"/>
        <v>5000</v>
      </c>
      <c r="H101" s="9" t="s">
        <v>194</v>
      </c>
      <c r="I101" s="9"/>
      <c r="J101" s="20" t="s">
        <v>222</v>
      </c>
      <c r="K101" s="51"/>
    </row>
    <row r="102" spans="1:11" ht="24" customHeight="1">
      <c r="A102" s="57" t="s">
        <v>208</v>
      </c>
      <c r="B102" s="50">
        <f>SUM(G102:G113)</f>
        <v>232700</v>
      </c>
      <c r="C102" s="3">
        <v>1</v>
      </c>
      <c r="D102" s="9" t="s">
        <v>196</v>
      </c>
      <c r="E102" s="16">
        <v>1</v>
      </c>
      <c r="F102" s="16">
        <v>14500</v>
      </c>
      <c r="G102" s="15">
        <f t="shared" si="1"/>
        <v>14500</v>
      </c>
      <c r="H102" s="9"/>
      <c r="I102" s="9"/>
      <c r="J102" s="20" t="s">
        <v>222</v>
      </c>
      <c r="K102" s="51"/>
    </row>
    <row r="103" spans="1:11" ht="24" customHeight="1">
      <c r="A103" s="51"/>
      <c r="B103" s="51"/>
      <c r="C103" s="3">
        <v>2</v>
      </c>
      <c r="D103" s="9" t="s">
        <v>197</v>
      </c>
      <c r="E103" s="16">
        <v>2</v>
      </c>
      <c r="F103" s="16">
        <v>1600</v>
      </c>
      <c r="G103" s="15">
        <f t="shared" si="1"/>
        <v>3200</v>
      </c>
      <c r="H103" s="9"/>
      <c r="I103" s="9"/>
      <c r="J103" s="20" t="s">
        <v>222</v>
      </c>
      <c r="K103" s="51"/>
    </row>
    <row r="104" spans="1:11" ht="24" customHeight="1">
      <c r="A104" s="51"/>
      <c r="B104" s="51"/>
      <c r="C104" s="3">
        <v>3</v>
      </c>
      <c r="D104" s="9" t="s">
        <v>198</v>
      </c>
      <c r="E104" s="16">
        <v>2</v>
      </c>
      <c r="F104" s="16">
        <v>300</v>
      </c>
      <c r="G104" s="15">
        <f t="shared" si="1"/>
        <v>600</v>
      </c>
      <c r="H104" s="9"/>
      <c r="I104" s="9"/>
      <c r="J104" s="20" t="s">
        <v>222</v>
      </c>
      <c r="K104" s="51"/>
    </row>
    <row r="105" spans="1:11" ht="24">
      <c r="A105" s="51"/>
      <c r="B105" s="51"/>
      <c r="C105" s="3">
        <v>4</v>
      </c>
      <c r="D105" s="9" t="s">
        <v>199</v>
      </c>
      <c r="E105" s="16">
        <v>1</v>
      </c>
      <c r="F105" s="16">
        <v>4000</v>
      </c>
      <c r="G105" s="15">
        <f t="shared" si="1"/>
        <v>4000</v>
      </c>
      <c r="H105" s="9"/>
      <c r="I105" s="9"/>
      <c r="J105" s="20" t="s">
        <v>222</v>
      </c>
      <c r="K105" s="51"/>
    </row>
    <row r="106" spans="1:11" ht="24" customHeight="1">
      <c r="A106" s="51"/>
      <c r="B106" s="51"/>
      <c r="C106" s="3">
        <v>5</v>
      </c>
      <c r="D106" s="9" t="s">
        <v>200</v>
      </c>
      <c r="E106" s="16">
        <v>1</v>
      </c>
      <c r="F106" s="16">
        <v>18000</v>
      </c>
      <c r="G106" s="15">
        <f t="shared" si="1"/>
        <v>18000</v>
      </c>
      <c r="H106" s="9"/>
      <c r="I106" s="9"/>
      <c r="J106" s="20" t="s">
        <v>222</v>
      </c>
      <c r="K106" s="51"/>
    </row>
    <row r="107" spans="1:11" ht="24" customHeight="1">
      <c r="A107" s="51"/>
      <c r="B107" s="51"/>
      <c r="C107" s="3">
        <v>6</v>
      </c>
      <c r="D107" s="9" t="s">
        <v>201</v>
      </c>
      <c r="E107" s="16">
        <v>2</v>
      </c>
      <c r="F107" s="16">
        <v>5699.9999999999991</v>
      </c>
      <c r="G107" s="15">
        <f t="shared" si="1"/>
        <v>11399.999999999998</v>
      </c>
      <c r="H107" s="9"/>
      <c r="I107" s="9"/>
      <c r="J107" s="20" t="s">
        <v>222</v>
      </c>
      <c r="K107" s="51"/>
    </row>
    <row r="108" spans="1:11" ht="24" customHeight="1">
      <c r="A108" s="51"/>
      <c r="B108" s="51"/>
      <c r="C108" s="3">
        <v>7</v>
      </c>
      <c r="D108" s="9" t="s">
        <v>202</v>
      </c>
      <c r="E108" s="16">
        <v>1</v>
      </c>
      <c r="F108" s="16">
        <v>4000</v>
      </c>
      <c r="G108" s="15">
        <f t="shared" si="1"/>
        <v>4000</v>
      </c>
      <c r="H108" s="9"/>
      <c r="I108" s="9"/>
      <c r="J108" s="20" t="s">
        <v>222</v>
      </c>
      <c r="K108" s="51"/>
    </row>
    <row r="109" spans="1:11" ht="24" customHeight="1">
      <c r="A109" s="51"/>
      <c r="B109" s="51"/>
      <c r="C109" s="3">
        <v>10</v>
      </c>
      <c r="D109" s="9" t="s">
        <v>203</v>
      </c>
      <c r="E109" s="16">
        <v>8</v>
      </c>
      <c r="F109" s="16">
        <v>2000</v>
      </c>
      <c r="G109" s="15">
        <f t="shared" si="1"/>
        <v>16000</v>
      </c>
      <c r="H109" s="9"/>
      <c r="I109" s="9"/>
      <c r="J109" s="20" t="s">
        <v>222</v>
      </c>
      <c r="K109" s="51"/>
    </row>
    <row r="110" spans="1:11" ht="24" customHeight="1">
      <c r="A110" s="51"/>
      <c r="B110" s="51"/>
      <c r="C110" s="3">
        <v>11</v>
      </c>
      <c r="D110" s="9" t="s">
        <v>204</v>
      </c>
      <c r="E110" s="16">
        <v>2</v>
      </c>
      <c r="F110" s="16">
        <v>3500</v>
      </c>
      <c r="G110" s="15">
        <f t="shared" si="1"/>
        <v>7000</v>
      </c>
      <c r="H110" s="9"/>
      <c r="I110" s="9"/>
      <c r="J110" s="20" t="s">
        <v>222</v>
      </c>
      <c r="K110" s="51"/>
    </row>
    <row r="111" spans="1:11" ht="24" customHeight="1">
      <c r="A111" s="51"/>
      <c r="B111" s="51"/>
      <c r="C111" s="3">
        <v>13</v>
      </c>
      <c r="D111" s="9" t="s">
        <v>205</v>
      </c>
      <c r="E111" s="16">
        <v>1</v>
      </c>
      <c r="F111" s="16">
        <v>150000</v>
      </c>
      <c r="G111" s="15">
        <f t="shared" si="1"/>
        <v>150000</v>
      </c>
      <c r="H111" s="9"/>
      <c r="I111" s="9"/>
      <c r="J111" s="20" t="s">
        <v>222</v>
      </c>
      <c r="K111" s="51"/>
    </row>
    <row r="112" spans="1:11" ht="24" customHeight="1">
      <c r="A112" s="51"/>
      <c r="B112" s="51"/>
      <c r="C112" s="3">
        <v>14</v>
      </c>
      <c r="D112" s="9" t="s">
        <v>206</v>
      </c>
      <c r="E112" s="16">
        <v>1</v>
      </c>
      <c r="F112" s="16">
        <v>1500</v>
      </c>
      <c r="G112" s="15">
        <f t="shared" si="1"/>
        <v>1500</v>
      </c>
      <c r="H112" s="9"/>
      <c r="I112" s="9"/>
      <c r="J112" s="20" t="s">
        <v>222</v>
      </c>
      <c r="K112" s="51"/>
    </row>
    <row r="113" spans="1:11" ht="24" customHeight="1">
      <c r="A113" s="52"/>
      <c r="B113" s="52"/>
      <c r="C113" s="3">
        <v>15</v>
      </c>
      <c r="D113" s="9" t="s">
        <v>207</v>
      </c>
      <c r="E113" s="16">
        <v>1</v>
      </c>
      <c r="F113" s="16">
        <v>2500</v>
      </c>
      <c r="G113" s="15">
        <f t="shared" si="1"/>
        <v>2500</v>
      </c>
      <c r="H113" s="9"/>
      <c r="I113" s="9"/>
      <c r="J113" s="20" t="s">
        <v>222</v>
      </c>
      <c r="K113" s="52"/>
    </row>
    <row r="114" spans="1:11">
      <c r="A114" s="64" t="s">
        <v>225</v>
      </c>
      <c r="B114" s="70">
        <f>SUM(G114:G129)</f>
        <v>268700</v>
      </c>
      <c r="C114" s="29">
        <v>1</v>
      </c>
      <c r="D114" s="29" t="s">
        <v>88</v>
      </c>
      <c r="E114" s="15">
        <v>2</v>
      </c>
      <c r="F114" s="15">
        <v>15000</v>
      </c>
      <c r="G114" s="15">
        <f t="shared" si="1"/>
        <v>30000</v>
      </c>
      <c r="H114" s="29"/>
      <c r="I114" s="29"/>
      <c r="J114" s="41" t="s">
        <v>222</v>
      </c>
      <c r="K114" s="64" t="s">
        <v>226</v>
      </c>
    </row>
    <row r="115" spans="1:11">
      <c r="A115" s="65"/>
      <c r="B115" s="65"/>
      <c r="C115" s="29">
        <v>2</v>
      </c>
      <c r="D115" s="29" t="s">
        <v>227</v>
      </c>
      <c r="E115" s="15">
        <v>4</v>
      </c>
      <c r="F115" s="15">
        <v>1000</v>
      </c>
      <c r="G115" s="15">
        <f t="shared" si="1"/>
        <v>4000</v>
      </c>
      <c r="H115" s="29"/>
      <c r="I115" s="29"/>
      <c r="J115" s="41" t="s">
        <v>222</v>
      </c>
      <c r="K115" s="65"/>
    </row>
    <row r="116" spans="1:11">
      <c r="A116" s="65"/>
      <c r="B116" s="65"/>
      <c r="C116" s="29">
        <v>3</v>
      </c>
      <c r="D116" s="29" t="s">
        <v>228</v>
      </c>
      <c r="E116" s="15">
        <v>4</v>
      </c>
      <c r="F116" s="15">
        <v>4000</v>
      </c>
      <c r="G116" s="15">
        <f t="shared" si="1"/>
        <v>16000</v>
      </c>
      <c r="H116" s="29"/>
      <c r="I116" s="29"/>
      <c r="J116" s="41" t="s">
        <v>222</v>
      </c>
      <c r="K116" s="65"/>
    </row>
    <row r="117" spans="1:11" ht="24">
      <c r="A117" s="65"/>
      <c r="B117" s="65"/>
      <c r="C117" s="29">
        <v>4</v>
      </c>
      <c r="D117" s="29" t="s">
        <v>275</v>
      </c>
      <c r="E117" s="15">
        <v>48</v>
      </c>
      <c r="F117" s="15">
        <v>900</v>
      </c>
      <c r="G117" s="15">
        <f t="shared" si="1"/>
        <v>43200</v>
      </c>
      <c r="H117" s="29" t="s">
        <v>229</v>
      </c>
      <c r="I117" s="29"/>
      <c r="J117" s="41" t="s">
        <v>222</v>
      </c>
      <c r="K117" s="65"/>
    </row>
    <row r="118" spans="1:11">
      <c r="A118" s="65"/>
      <c r="B118" s="65"/>
      <c r="C118" s="29">
        <v>5</v>
      </c>
      <c r="D118" s="29" t="s">
        <v>230</v>
      </c>
      <c r="E118" s="15">
        <v>1</v>
      </c>
      <c r="F118" s="15">
        <v>1500</v>
      </c>
      <c r="G118" s="15">
        <f t="shared" si="1"/>
        <v>1500</v>
      </c>
      <c r="H118" s="29"/>
      <c r="I118" s="29"/>
      <c r="J118" s="41" t="s">
        <v>222</v>
      </c>
      <c r="K118" s="65"/>
    </row>
    <row r="119" spans="1:11">
      <c r="A119" s="65"/>
      <c r="B119" s="65"/>
      <c r="C119" s="29">
        <v>6</v>
      </c>
      <c r="D119" s="29" t="s">
        <v>276</v>
      </c>
      <c r="E119" s="29">
        <v>6</v>
      </c>
      <c r="F119" s="15">
        <v>8000</v>
      </c>
      <c r="G119" s="15">
        <f t="shared" si="1"/>
        <v>48000</v>
      </c>
      <c r="H119" s="29" t="s">
        <v>231</v>
      </c>
      <c r="I119" s="29"/>
      <c r="J119" s="41" t="s">
        <v>222</v>
      </c>
      <c r="K119" s="65"/>
    </row>
    <row r="120" spans="1:11">
      <c r="A120" s="65"/>
      <c r="B120" s="65"/>
      <c r="C120" s="29"/>
      <c r="D120" s="29" t="s">
        <v>278</v>
      </c>
      <c r="E120" s="29">
        <v>30</v>
      </c>
      <c r="F120" s="15">
        <v>900</v>
      </c>
      <c r="G120" s="15">
        <f t="shared" si="1"/>
        <v>27000</v>
      </c>
      <c r="H120" s="29"/>
      <c r="I120" s="29"/>
      <c r="J120" s="41" t="s">
        <v>282</v>
      </c>
      <c r="K120" s="65"/>
    </row>
    <row r="121" spans="1:11">
      <c r="A121" s="65"/>
      <c r="B121" s="65"/>
      <c r="C121" s="29"/>
      <c r="D121" s="29" t="s">
        <v>277</v>
      </c>
      <c r="E121" s="29">
        <v>15</v>
      </c>
      <c r="F121" s="15">
        <v>800</v>
      </c>
      <c r="G121" s="15">
        <f t="shared" si="1"/>
        <v>12000</v>
      </c>
      <c r="H121" s="29"/>
      <c r="I121" s="29"/>
      <c r="J121" s="41" t="s">
        <v>282</v>
      </c>
      <c r="K121" s="65"/>
    </row>
    <row r="122" spans="1:11">
      <c r="A122" s="65"/>
      <c r="B122" s="65"/>
      <c r="C122" s="29">
        <v>7</v>
      </c>
      <c r="D122" s="29" t="s">
        <v>232</v>
      </c>
      <c r="E122" s="29">
        <v>1</v>
      </c>
      <c r="F122" s="15">
        <v>7000</v>
      </c>
      <c r="G122" s="15">
        <f t="shared" si="1"/>
        <v>7000</v>
      </c>
      <c r="H122" s="29"/>
      <c r="I122" s="29"/>
      <c r="J122" s="41" t="s">
        <v>222</v>
      </c>
      <c r="K122" s="65"/>
    </row>
    <row r="123" spans="1:11" ht="13.5">
      <c r="A123" s="65"/>
      <c r="B123" s="65"/>
      <c r="C123" s="29">
        <v>8</v>
      </c>
      <c r="D123" s="29" t="s">
        <v>233</v>
      </c>
      <c r="E123" s="29">
        <v>1</v>
      </c>
      <c r="F123" s="15">
        <v>10000</v>
      </c>
      <c r="G123" s="15">
        <f t="shared" si="1"/>
        <v>10000</v>
      </c>
      <c r="H123" s="29" t="s">
        <v>285</v>
      </c>
      <c r="I123" s="29"/>
      <c r="J123" s="41" t="s">
        <v>222</v>
      </c>
      <c r="K123" s="65"/>
    </row>
    <row r="124" spans="1:11" ht="13.5">
      <c r="A124" s="65"/>
      <c r="B124" s="65"/>
      <c r="C124" s="29">
        <v>9</v>
      </c>
      <c r="D124" s="29" t="s">
        <v>234</v>
      </c>
      <c r="E124" s="29">
        <v>1</v>
      </c>
      <c r="F124" s="15">
        <v>7000</v>
      </c>
      <c r="G124" s="15">
        <f t="shared" si="1"/>
        <v>7000</v>
      </c>
      <c r="H124" s="29" t="s">
        <v>286</v>
      </c>
      <c r="I124" s="29"/>
      <c r="J124" s="41" t="s">
        <v>222</v>
      </c>
      <c r="K124" s="65"/>
    </row>
    <row r="125" spans="1:11">
      <c r="A125" s="65"/>
      <c r="B125" s="65"/>
      <c r="C125" s="29">
        <v>10</v>
      </c>
      <c r="D125" s="29" t="s">
        <v>235</v>
      </c>
      <c r="E125" s="29">
        <v>1</v>
      </c>
      <c r="F125" s="15">
        <v>7000</v>
      </c>
      <c r="G125" s="15">
        <f t="shared" si="1"/>
        <v>7000</v>
      </c>
      <c r="H125" s="29" t="s">
        <v>236</v>
      </c>
      <c r="I125" s="29"/>
      <c r="J125" s="41" t="s">
        <v>222</v>
      </c>
      <c r="K125" s="65"/>
    </row>
    <row r="126" spans="1:11">
      <c r="A126" s="65"/>
      <c r="B126" s="65"/>
      <c r="C126" s="29">
        <v>11</v>
      </c>
      <c r="D126" s="29" t="s">
        <v>86</v>
      </c>
      <c r="E126" s="29">
        <v>4</v>
      </c>
      <c r="F126" s="15">
        <v>7000</v>
      </c>
      <c r="G126" s="15">
        <f t="shared" si="1"/>
        <v>28000</v>
      </c>
      <c r="H126" s="29" t="s">
        <v>237</v>
      </c>
      <c r="I126" s="29"/>
      <c r="J126" s="41" t="s">
        <v>222</v>
      </c>
      <c r="K126" s="65"/>
    </row>
    <row r="127" spans="1:11">
      <c r="A127" s="65"/>
      <c r="B127" s="65"/>
      <c r="C127" s="29">
        <v>12</v>
      </c>
      <c r="D127" s="29" t="s">
        <v>279</v>
      </c>
      <c r="E127" s="29">
        <v>2</v>
      </c>
      <c r="F127" s="15">
        <v>4000</v>
      </c>
      <c r="G127" s="15">
        <f t="shared" si="1"/>
        <v>8000</v>
      </c>
      <c r="H127" s="29" t="s">
        <v>238</v>
      </c>
      <c r="I127" s="29"/>
      <c r="J127" s="41" t="s">
        <v>222</v>
      </c>
      <c r="K127" s="65"/>
    </row>
    <row r="128" spans="1:11">
      <c r="A128" s="65"/>
      <c r="B128" s="65"/>
      <c r="C128" s="29">
        <v>13</v>
      </c>
      <c r="D128" s="29" t="s">
        <v>239</v>
      </c>
      <c r="E128" s="29">
        <v>1</v>
      </c>
      <c r="F128" s="15">
        <v>10000</v>
      </c>
      <c r="G128" s="15">
        <f t="shared" si="1"/>
        <v>10000</v>
      </c>
      <c r="H128" s="29" t="s">
        <v>237</v>
      </c>
      <c r="I128" s="29"/>
      <c r="J128" s="41" t="s">
        <v>222</v>
      </c>
      <c r="K128" s="65"/>
    </row>
    <row r="129" spans="1:11">
      <c r="A129" s="68"/>
      <c r="B129" s="65"/>
      <c r="C129" s="29">
        <v>14</v>
      </c>
      <c r="D129" s="29" t="s">
        <v>240</v>
      </c>
      <c r="E129" s="29">
        <v>1</v>
      </c>
      <c r="F129" s="15">
        <v>10000</v>
      </c>
      <c r="G129" s="15">
        <f t="shared" si="1"/>
        <v>10000</v>
      </c>
      <c r="H129" s="29" t="s">
        <v>237</v>
      </c>
      <c r="I129" s="29"/>
      <c r="J129" s="41" t="s">
        <v>222</v>
      </c>
      <c r="K129" s="65"/>
    </row>
    <row r="130" spans="1:11">
      <c r="A130" s="64" t="s">
        <v>241</v>
      </c>
      <c r="B130" s="70">
        <f>SUM(G130:G132)</f>
        <v>124500</v>
      </c>
      <c r="C130" s="29">
        <v>1</v>
      </c>
      <c r="D130" s="29" t="s">
        <v>88</v>
      </c>
      <c r="E130" s="15">
        <v>2</v>
      </c>
      <c r="F130" s="15">
        <v>15000</v>
      </c>
      <c r="G130" s="15">
        <f t="shared" si="1"/>
        <v>30000</v>
      </c>
      <c r="H130" s="29"/>
      <c r="I130" s="29"/>
      <c r="J130" s="41" t="s">
        <v>222</v>
      </c>
      <c r="K130" s="65"/>
    </row>
    <row r="131" spans="1:11">
      <c r="A131" s="65"/>
      <c r="B131" s="65"/>
      <c r="C131" s="29">
        <v>2</v>
      </c>
      <c r="D131" s="29" t="s">
        <v>242</v>
      </c>
      <c r="E131" s="15">
        <v>15</v>
      </c>
      <c r="F131" s="15">
        <v>5500</v>
      </c>
      <c r="G131" s="15">
        <f t="shared" si="1"/>
        <v>82500</v>
      </c>
      <c r="H131" s="29" t="s">
        <v>243</v>
      </c>
      <c r="I131" s="29"/>
      <c r="J131" s="41" t="s">
        <v>222</v>
      </c>
      <c r="K131" s="65"/>
    </row>
    <row r="132" spans="1:11">
      <c r="A132" s="68"/>
      <c r="B132" s="65"/>
      <c r="C132" s="29">
        <v>3</v>
      </c>
      <c r="D132" s="29" t="s">
        <v>244</v>
      </c>
      <c r="E132" s="15">
        <v>4</v>
      </c>
      <c r="F132" s="15">
        <v>3000</v>
      </c>
      <c r="G132" s="15">
        <f t="shared" si="1"/>
        <v>12000</v>
      </c>
      <c r="H132" s="29"/>
      <c r="I132" s="29"/>
      <c r="J132" s="41" t="s">
        <v>222</v>
      </c>
      <c r="K132" s="65"/>
    </row>
    <row r="133" spans="1:11">
      <c r="A133" s="64" t="s">
        <v>245</v>
      </c>
      <c r="B133" s="70">
        <f>SUM(G133:G137)</f>
        <v>69000</v>
      </c>
      <c r="C133" s="29">
        <v>1</v>
      </c>
      <c r="D133" s="29" t="s">
        <v>246</v>
      </c>
      <c r="E133" s="15">
        <v>8</v>
      </c>
      <c r="F133" s="15">
        <v>3000</v>
      </c>
      <c r="G133" s="15">
        <f t="shared" ref="G133:G152" si="2">E133*F133</f>
        <v>24000</v>
      </c>
      <c r="H133" s="29"/>
      <c r="I133" s="29"/>
      <c r="J133" s="41" t="s">
        <v>222</v>
      </c>
      <c r="K133" s="65"/>
    </row>
    <row r="134" spans="1:11">
      <c r="A134" s="65"/>
      <c r="B134" s="65"/>
      <c r="C134" s="29">
        <v>2</v>
      </c>
      <c r="D134" s="29" t="s">
        <v>247</v>
      </c>
      <c r="E134" s="15">
        <v>2</v>
      </c>
      <c r="F134" s="15">
        <v>4000</v>
      </c>
      <c r="G134" s="15">
        <f t="shared" si="2"/>
        <v>8000</v>
      </c>
      <c r="H134" s="29"/>
      <c r="I134" s="29"/>
      <c r="J134" s="41" t="s">
        <v>222</v>
      </c>
      <c r="K134" s="65"/>
    </row>
    <row r="135" spans="1:11">
      <c r="A135" s="65"/>
      <c r="B135" s="65"/>
      <c r="C135" s="29">
        <v>3</v>
      </c>
      <c r="D135" s="29" t="s">
        <v>248</v>
      </c>
      <c r="E135" s="15">
        <v>4</v>
      </c>
      <c r="F135" s="15">
        <v>3000</v>
      </c>
      <c r="G135" s="15">
        <f t="shared" si="2"/>
        <v>12000</v>
      </c>
      <c r="H135" s="29"/>
      <c r="I135" s="29"/>
      <c r="J135" s="41" t="s">
        <v>222</v>
      </c>
      <c r="K135" s="65"/>
    </row>
    <row r="136" spans="1:11">
      <c r="A136" s="65"/>
      <c r="B136" s="65"/>
      <c r="C136" s="29">
        <v>4</v>
      </c>
      <c r="D136" s="29" t="s">
        <v>249</v>
      </c>
      <c r="E136" s="15">
        <v>2</v>
      </c>
      <c r="F136" s="15">
        <v>5000</v>
      </c>
      <c r="G136" s="15">
        <f t="shared" si="2"/>
        <v>10000</v>
      </c>
      <c r="H136" s="29"/>
      <c r="I136" s="29"/>
      <c r="J136" s="41" t="s">
        <v>222</v>
      </c>
      <c r="K136" s="65"/>
    </row>
    <row r="137" spans="1:11">
      <c r="A137" s="68"/>
      <c r="B137" s="68"/>
      <c r="C137" s="29">
        <v>5</v>
      </c>
      <c r="D137" s="29" t="s">
        <v>88</v>
      </c>
      <c r="E137" s="15">
        <v>1</v>
      </c>
      <c r="F137" s="15">
        <v>15000</v>
      </c>
      <c r="G137" s="15">
        <f t="shared" si="2"/>
        <v>15000</v>
      </c>
      <c r="H137" s="29"/>
      <c r="I137" s="29"/>
      <c r="J137" s="41" t="s">
        <v>222</v>
      </c>
      <c r="K137" s="65"/>
    </row>
    <row r="138" spans="1:11">
      <c r="A138" s="64" t="s">
        <v>250</v>
      </c>
      <c r="B138" s="70">
        <f>SUM(G138:G145)</f>
        <v>211000</v>
      </c>
      <c r="C138" s="29">
        <v>1</v>
      </c>
      <c r="D138" s="29" t="s">
        <v>251</v>
      </c>
      <c r="E138" s="15">
        <v>1</v>
      </c>
      <c r="F138" s="15">
        <v>34000</v>
      </c>
      <c r="G138" s="15">
        <f t="shared" si="2"/>
        <v>34000</v>
      </c>
      <c r="H138" s="29" t="s">
        <v>252</v>
      </c>
      <c r="I138" s="29"/>
      <c r="J138" s="41" t="s">
        <v>222</v>
      </c>
      <c r="K138" s="65"/>
    </row>
    <row r="139" spans="1:11">
      <c r="A139" s="65"/>
      <c r="B139" s="65"/>
      <c r="C139" s="29">
        <v>2</v>
      </c>
      <c r="D139" s="29" t="s">
        <v>251</v>
      </c>
      <c r="E139" s="15">
        <v>1</v>
      </c>
      <c r="F139" s="15">
        <v>34000</v>
      </c>
      <c r="G139" s="15">
        <f t="shared" si="2"/>
        <v>34000</v>
      </c>
      <c r="H139" s="29" t="s">
        <v>253</v>
      </c>
      <c r="I139" s="29"/>
      <c r="J139" s="41" t="s">
        <v>222</v>
      </c>
      <c r="K139" s="65"/>
    </row>
    <row r="140" spans="1:11">
      <c r="A140" s="65"/>
      <c r="B140" s="65"/>
      <c r="C140" s="29">
        <v>3</v>
      </c>
      <c r="D140" s="29" t="s">
        <v>254</v>
      </c>
      <c r="E140" s="15">
        <v>6</v>
      </c>
      <c r="F140" s="15">
        <v>10000</v>
      </c>
      <c r="G140" s="15">
        <f t="shared" si="2"/>
        <v>60000</v>
      </c>
      <c r="H140" s="29"/>
      <c r="I140" s="29"/>
      <c r="J140" s="41" t="s">
        <v>222</v>
      </c>
      <c r="K140" s="65"/>
    </row>
    <row r="141" spans="1:11">
      <c r="A141" s="65"/>
      <c r="B141" s="65"/>
      <c r="C141" s="29">
        <v>4</v>
      </c>
      <c r="D141" s="29" t="s">
        <v>255</v>
      </c>
      <c r="E141" s="15">
        <v>2</v>
      </c>
      <c r="F141" s="15">
        <v>15000</v>
      </c>
      <c r="G141" s="15">
        <f t="shared" si="2"/>
        <v>30000</v>
      </c>
      <c r="H141" s="29" t="s">
        <v>256</v>
      </c>
      <c r="I141" s="29"/>
      <c r="J141" s="41" t="s">
        <v>222</v>
      </c>
      <c r="K141" s="65"/>
    </row>
    <row r="142" spans="1:11">
      <c r="A142" s="65"/>
      <c r="B142" s="65"/>
      <c r="C142" s="29">
        <v>5</v>
      </c>
      <c r="D142" s="29" t="s">
        <v>257</v>
      </c>
      <c r="E142" s="15">
        <v>8</v>
      </c>
      <c r="F142" s="15">
        <v>1000</v>
      </c>
      <c r="G142" s="15">
        <f t="shared" si="2"/>
        <v>8000</v>
      </c>
      <c r="H142" s="29" t="s">
        <v>258</v>
      </c>
      <c r="I142" s="29"/>
      <c r="J142" s="41" t="s">
        <v>222</v>
      </c>
      <c r="K142" s="65"/>
    </row>
    <row r="143" spans="1:11">
      <c r="A143" s="65"/>
      <c r="B143" s="65"/>
      <c r="C143" s="29">
        <v>6</v>
      </c>
      <c r="D143" s="29" t="s">
        <v>259</v>
      </c>
      <c r="E143" s="15">
        <v>1</v>
      </c>
      <c r="F143" s="15">
        <v>10000</v>
      </c>
      <c r="G143" s="15">
        <f t="shared" si="2"/>
        <v>10000</v>
      </c>
      <c r="H143" s="29"/>
      <c r="I143" s="29"/>
      <c r="J143" s="41" t="s">
        <v>222</v>
      </c>
      <c r="K143" s="65"/>
    </row>
    <row r="144" spans="1:11">
      <c r="A144" s="65"/>
      <c r="B144" s="65"/>
      <c r="C144" s="29">
        <v>7</v>
      </c>
      <c r="D144" s="29" t="s">
        <v>260</v>
      </c>
      <c r="E144" s="15">
        <v>5</v>
      </c>
      <c r="F144" s="15">
        <v>1000</v>
      </c>
      <c r="G144" s="15">
        <f t="shared" si="2"/>
        <v>5000</v>
      </c>
      <c r="H144" s="29"/>
      <c r="I144" s="29"/>
      <c r="J144" s="41" t="s">
        <v>222</v>
      </c>
      <c r="K144" s="65"/>
    </row>
    <row r="145" spans="1:11">
      <c r="A145" s="68"/>
      <c r="B145" s="68"/>
      <c r="C145" s="29">
        <v>8</v>
      </c>
      <c r="D145" s="29" t="s">
        <v>88</v>
      </c>
      <c r="E145" s="15">
        <v>2</v>
      </c>
      <c r="F145" s="15">
        <v>15000</v>
      </c>
      <c r="G145" s="15">
        <f t="shared" si="2"/>
        <v>30000</v>
      </c>
      <c r="H145" s="29"/>
      <c r="I145" s="29"/>
      <c r="J145" s="41" t="s">
        <v>222</v>
      </c>
      <c r="K145" s="65"/>
    </row>
    <row r="146" spans="1:11" ht="24">
      <c r="A146" s="42" t="s">
        <v>261</v>
      </c>
      <c r="B146" s="43">
        <v>13000</v>
      </c>
      <c r="C146" s="29">
        <v>1</v>
      </c>
      <c r="D146" s="29" t="s">
        <v>280</v>
      </c>
      <c r="E146" s="15">
        <v>2</v>
      </c>
      <c r="F146" s="15">
        <v>6500</v>
      </c>
      <c r="G146" s="15">
        <f t="shared" si="2"/>
        <v>13000</v>
      </c>
      <c r="H146" s="29"/>
      <c r="I146" s="29"/>
      <c r="J146" s="41" t="s">
        <v>222</v>
      </c>
      <c r="K146" s="65"/>
    </row>
    <row r="147" spans="1:11">
      <c r="A147" s="30" t="s">
        <v>262</v>
      </c>
      <c r="B147" s="29">
        <v>9000</v>
      </c>
      <c r="C147" s="29">
        <v>1</v>
      </c>
      <c r="D147" s="29" t="s">
        <v>263</v>
      </c>
      <c r="E147" s="15">
        <v>6</v>
      </c>
      <c r="F147" s="15">
        <v>1500</v>
      </c>
      <c r="G147" s="15">
        <f t="shared" si="2"/>
        <v>9000</v>
      </c>
      <c r="H147" s="29"/>
      <c r="I147" s="29"/>
      <c r="J147" s="41" t="s">
        <v>222</v>
      </c>
      <c r="K147" s="65"/>
    </row>
    <row r="148" spans="1:11">
      <c r="A148" s="64" t="s">
        <v>264</v>
      </c>
      <c r="B148" s="64">
        <v>19000</v>
      </c>
      <c r="C148" s="29">
        <v>1</v>
      </c>
      <c r="D148" s="29" t="s">
        <v>265</v>
      </c>
      <c r="E148" s="15">
        <v>1</v>
      </c>
      <c r="F148" s="15">
        <v>5000</v>
      </c>
      <c r="G148" s="15">
        <f t="shared" si="2"/>
        <v>5000</v>
      </c>
      <c r="H148" s="29" t="s">
        <v>266</v>
      </c>
      <c r="I148" s="29"/>
      <c r="J148" s="41" t="s">
        <v>222</v>
      </c>
      <c r="K148" s="65"/>
    </row>
    <row r="149" spans="1:11">
      <c r="A149" s="65"/>
      <c r="B149" s="65"/>
      <c r="C149" s="29">
        <v>2</v>
      </c>
      <c r="D149" s="29" t="s">
        <v>267</v>
      </c>
      <c r="E149" s="15">
        <v>1</v>
      </c>
      <c r="F149" s="15">
        <v>5000</v>
      </c>
      <c r="G149" s="15">
        <f t="shared" si="2"/>
        <v>5000</v>
      </c>
      <c r="H149" s="29" t="s">
        <v>268</v>
      </c>
      <c r="I149" s="29"/>
      <c r="J149" s="41" t="s">
        <v>222</v>
      </c>
      <c r="K149" s="65"/>
    </row>
    <row r="150" spans="1:11">
      <c r="A150" s="68"/>
      <c r="B150" s="68"/>
      <c r="C150" s="29">
        <v>3</v>
      </c>
      <c r="D150" s="29" t="s">
        <v>269</v>
      </c>
      <c r="E150" s="15">
        <v>30</v>
      </c>
      <c r="F150" s="15">
        <v>300</v>
      </c>
      <c r="G150" s="15">
        <f t="shared" si="2"/>
        <v>9000</v>
      </c>
      <c r="H150" s="29"/>
      <c r="I150" s="29"/>
      <c r="J150" s="41" t="s">
        <v>222</v>
      </c>
      <c r="K150" s="65"/>
    </row>
    <row r="151" spans="1:11" ht="13.5">
      <c r="A151" s="66" t="s">
        <v>270</v>
      </c>
      <c r="B151" s="69">
        <v>60000</v>
      </c>
      <c r="C151" s="44">
        <v>1</v>
      </c>
      <c r="D151" s="45" t="s">
        <v>271</v>
      </c>
      <c r="E151" s="46">
        <v>1</v>
      </c>
      <c r="F151" s="46">
        <v>40000</v>
      </c>
      <c r="G151" s="15">
        <f t="shared" si="2"/>
        <v>40000</v>
      </c>
      <c r="H151" s="47" t="s">
        <v>272</v>
      </c>
      <c r="I151" s="48"/>
      <c r="J151" s="41" t="s">
        <v>222</v>
      </c>
      <c r="K151" s="65"/>
    </row>
    <row r="152" spans="1:11" ht="13.5">
      <c r="A152" s="67"/>
      <c r="B152" s="69"/>
      <c r="C152" s="44">
        <v>2</v>
      </c>
      <c r="D152" s="45" t="s">
        <v>273</v>
      </c>
      <c r="E152" s="46">
        <v>1</v>
      </c>
      <c r="F152" s="46">
        <v>20000</v>
      </c>
      <c r="G152" s="15">
        <f t="shared" si="2"/>
        <v>20000</v>
      </c>
      <c r="H152" s="45" t="s">
        <v>274</v>
      </c>
      <c r="I152" s="48"/>
      <c r="J152" s="41" t="s">
        <v>222</v>
      </c>
      <c r="K152" s="65"/>
    </row>
    <row r="153" spans="1:11">
      <c r="A153" s="21"/>
      <c r="B153" s="22"/>
      <c r="C153" s="23"/>
      <c r="D153" s="22"/>
      <c r="E153" s="24"/>
      <c r="F153" s="24"/>
      <c r="G153" s="27">
        <f>SUM(G4:G152)</f>
        <v>7848575</v>
      </c>
      <c r="H153" s="22"/>
      <c r="I153" s="22"/>
      <c r="J153" s="20"/>
      <c r="K153" s="25"/>
    </row>
    <row r="154" spans="1:11">
      <c r="A154" s="14" t="s">
        <v>218</v>
      </c>
      <c r="B154" s="1">
        <f>SUM(B4:B152)</f>
        <v>7765575</v>
      </c>
    </row>
  </sheetData>
  <autoFilter ref="A3:K154"/>
  <mergeCells count="64">
    <mergeCell ref="A7:A9"/>
    <mergeCell ref="A4:A6"/>
    <mergeCell ref="A48:A49"/>
    <mergeCell ref="A44:A47"/>
    <mergeCell ref="A41:A42"/>
    <mergeCell ref="A27:A40"/>
    <mergeCell ref="A25:A26"/>
    <mergeCell ref="A14:A24"/>
    <mergeCell ref="A62:A64"/>
    <mergeCell ref="A58:A61"/>
    <mergeCell ref="A53:A57"/>
    <mergeCell ref="A50:A52"/>
    <mergeCell ref="A11:A13"/>
    <mergeCell ref="A93:A101"/>
    <mergeCell ref="A84:A92"/>
    <mergeCell ref="A73:A83"/>
    <mergeCell ref="A71:A72"/>
    <mergeCell ref="A65:A70"/>
    <mergeCell ref="K65:K113"/>
    <mergeCell ref="K41:K43"/>
    <mergeCell ref="K114:K152"/>
    <mergeCell ref="A151:A152"/>
    <mergeCell ref="A148:A150"/>
    <mergeCell ref="A138:A145"/>
    <mergeCell ref="A133:A137"/>
    <mergeCell ref="A130:A132"/>
    <mergeCell ref="A114:A129"/>
    <mergeCell ref="B151:B152"/>
    <mergeCell ref="B148:B150"/>
    <mergeCell ref="B114:B129"/>
    <mergeCell ref="B130:B132"/>
    <mergeCell ref="B133:B137"/>
    <mergeCell ref="B138:B145"/>
    <mergeCell ref="A102:A113"/>
    <mergeCell ref="B4:B6"/>
    <mergeCell ref="K4:K10"/>
    <mergeCell ref="K11:K26"/>
    <mergeCell ref="K27:K40"/>
    <mergeCell ref="K44:K64"/>
    <mergeCell ref="B7:B9"/>
    <mergeCell ref="B11:B13"/>
    <mergeCell ref="B48:B49"/>
    <mergeCell ref="B50:B52"/>
    <mergeCell ref="B53:B57"/>
    <mergeCell ref="B14:B24"/>
    <mergeCell ref="A1:K1"/>
    <mergeCell ref="A2:A3"/>
    <mergeCell ref="B2:B3"/>
    <mergeCell ref="C2:C3"/>
    <mergeCell ref="D2:H2"/>
    <mergeCell ref="I2:J2"/>
    <mergeCell ref="K2:K3"/>
    <mergeCell ref="B93:B101"/>
    <mergeCell ref="B102:B113"/>
    <mergeCell ref="B73:B83"/>
    <mergeCell ref="B84:B92"/>
    <mergeCell ref="B25:B26"/>
    <mergeCell ref="B27:B40"/>
    <mergeCell ref="B41:B43"/>
    <mergeCell ref="B44:B47"/>
    <mergeCell ref="B62:B64"/>
    <mergeCell ref="B65:B70"/>
    <mergeCell ref="B71:B72"/>
    <mergeCell ref="B58:B61"/>
  </mergeCells>
  <phoneticPr fontId="1" type="noConversion"/>
  <dataValidations count="1">
    <dataValidation type="decimal" allowBlank="1" showInputMessage="1" showErrorMessage="1" sqref="F10:F13 F31:F35 F18:F21 F15:G15 F25:F26 E27:E28 F17:G17 F62:F64 F92:G92 F44:F46 F29:G29 F48:F52 E14 F4:F6 G4:G14 G16 G18:G28 G30:G91 G93:G152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2015-08-19T11:24:10Z</dcterms:created>
  <dc:creator>jwy</dc:creator>
  <lastModifiedBy>Administrator</lastModifiedBy>
  <lastPrinted>2015-08-19T11:24:10Z</lastPrinted>
  <dcterms:modified xsi:type="dcterms:W3CDTF">2015-08-28T01:24:39Z</dcterms:modified>
</coreProperties>
</file>